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975" activeTab="1"/>
  </bookViews>
  <sheets>
    <sheet name="Instrucciones" sheetId="1" r:id="rId1"/>
    <sheet name="Formato" sheetId="2" r:id="rId2"/>
  </sheets>
  <definedNames>
    <definedName name="_xlnm.Print_Titles" localSheetId="1">'Formato'!$5:$6</definedName>
  </definedNames>
  <calcPr fullCalcOnLoad="1"/>
</workbook>
</file>

<file path=xl/comments2.xml><?xml version="1.0" encoding="utf-8"?>
<comments xmlns="http://schemas.openxmlformats.org/spreadsheetml/2006/main">
  <authors>
    <author>Claudio</author>
  </authors>
  <commentList>
    <comment ref="D5" authorId="0">
      <text>
        <r>
          <rPr>
            <b/>
            <sz val="9"/>
            <rFont val="Tahoma"/>
            <family val="2"/>
          </rPr>
          <t>OAP: Escriba el indicador que mejor sirva para medir el producto a obtener (por ej:, tasa de deserción, tasa de mortalidad infantil, número de estudiantes beneficiados, número de aulas construidas, número de kilómetros mantenidos, % de municipios asistidos, número de bibliotecas dotadas, etc.)</t>
        </r>
        <r>
          <rPr>
            <sz val="9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9"/>
            <rFont val="Tahoma"/>
            <family val="2"/>
          </rPr>
          <t>OAP: Solo escriba una cifra que indique cuánto se obtuvo del indicador anterior, no vuelva a escribir el indicador (por ej: 2350, 158, 58%, etc.). Aquí no escriba nada de texto,solo la cifra</t>
        </r>
        <r>
          <rPr>
            <sz val="9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9"/>
            <rFont val="Tahoma"/>
            <family val="2"/>
          </rPr>
          <t>OAP: Para cada tipo de población beneficiaria anterior, escriba solo el dato de cuántos se beneficiaron, sin texto, ni símbolos</t>
        </r>
      </text>
    </comment>
    <comment ref="L5" authorId="0">
      <text>
        <r>
          <rPr>
            <b/>
            <sz val="9"/>
            <rFont val="Tahoma"/>
            <family val="2"/>
          </rPr>
          <t xml:space="preserve">OAP:  Escriba el o los municipios en donde a la fecha se ha ejecutado el proyecto (si son todos los municipios, escriba Todos, si son los municipios no certificados - Educación y Salud-, escriba Municipios no Certificados)
</t>
        </r>
      </text>
    </comment>
    <comment ref="M5" authorId="0">
      <text>
        <r>
          <rPr>
            <b/>
            <sz val="9"/>
            <rFont val="Tahoma"/>
            <family val="2"/>
          </rPr>
          <t>OAP: Si la ejecución es en alguna localidad específica del Municipio, escríbala aquí</t>
        </r>
        <r>
          <rPr>
            <sz val="9"/>
            <rFont val="Tahoma"/>
            <family val="2"/>
          </rPr>
          <t xml:space="preserve">
</t>
        </r>
      </text>
    </comment>
    <comment ref="Q5" authorId="0">
      <text>
        <r>
          <rPr>
            <b/>
            <sz val="9"/>
            <rFont val="Tahoma"/>
            <family val="2"/>
          </rPr>
          <t>OAP: De acuerdo al plazo previsto, escriba SI o NO, dependiendo si la actividad se cumplió o no. No escriba nada más. Cualquier observación, indíquela en la última columna</t>
        </r>
        <r>
          <rPr>
            <sz val="9"/>
            <rFont val="Tahoma"/>
            <family val="2"/>
          </rPr>
          <t xml:space="preserve">
</t>
        </r>
      </text>
    </comment>
    <comment ref="T5" authorId="0">
      <text>
        <r>
          <rPr>
            <b/>
            <sz val="9"/>
            <rFont val="Tahoma"/>
            <family val="2"/>
          </rPr>
          <t>OAP: Escriba la cifra, sin símbolos, ni texto, ni puntos, ni comas de la cantidad financiera REALMENTE ejecutada a la fecha. No escriba las fuentes, ni agregue ningún texto, SOLO LA CIFRA</t>
        </r>
        <r>
          <rPr>
            <sz val="9"/>
            <rFont val="Tahoma"/>
            <family val="2"/>
          </rPr>
          <t xml:space="preserve">
</t>
        </r>
      </text>
    </comment>
    <comment ref="U5" authorId="0">
      <text>
        <r>
          <rPr>
            <b/>
            <sz val="9"/>
            <rFont val="Tahoma"/>
            <family val="2"/>
          </rPr>
          <t>OAP: Escriba los números de CDP, Convenios y/o Registros Presupuestales que soportan el proyecto. Esta información nos servirá para identificar mejor el gasto en la ejecución presupuestal</t>
        </r>
        <r>
          <rPr>
            <sz val="9"/>
            <rFont val="Tahoma"/>
            <family val="2"/>
          </rPr>
          <t xml:space="preserve">
</t>
        </r>
      </text>
    </comment>
    <comment ref="W5" authorId="0">
      <text>
        <r>
          <rPr>
            <b/>
            <sz val="9"/>
            <rFont val="Tahoma"/>
            <family val="2"/>
          </rPr>
          <t>OAP: Escriba las observaciones que considere importantes que expliquen hechos y situaciones relativas a la gestión en el I Trimestre-2018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<sst xmlns="http://schemas.openxmlformats.org/spreadsheetml/2006/main" count="654" uniqueCount="236">
  <si>
    <t>Proyecto/Acción o Programa</t>
  </si>
  <si>
    <t>Producto a obtener</t>
  </si>
  <si>
    <t>Población beneficiaria</t>
  </si>
  <si>
    <t>Actividades</t>
  </si>
  <si>
    <t>Plazo</t>
  </si>
  <si>
    <t>Responsable</t>
  </si>
  <si>
    <t>Costo Total</t>
  </si>
  <si>
    <t>Fuentes de Financiación</t>
  </si>
  <si>
    <t>Tipo de Población</t>
  </si>
  <si>
    <t>Cantidad esperada</t>
  </si>
  <si>
    <t>Localización del Proyecto/Acción o Programa</t>
  </si>
  <si>
    <t>Municipio</t>
  </si>
  <si>
    <t>Localidad</t>
  </si>
  <si>
    <t>Dependencia:</t>
  </si>
  <si>
    <t>Secretario/Jefe/Gerente/Director:</t>
  </si>
  <si>
    <t>Elaborado por:</t>
  </si>
  <si>
    <t>Fecha diligenciamiento:</t>
  </si>
  <si>
    <t>Firma Jefe Responsable</t>
  </si>
  <si>
    <t>Posición FUT POAI 2018</t>
  </si>
  <si>
    <t>No aplica</t>
  </si>
  <si>
    <t>Formulación y registro proyecto en BPIN</t>
  </si>
  <si>
    <t>FORTALECIENDO LA PARTICIPACIÓN CIUDADANA Y LAS REDES DE CONTROL SOCIAL EN LOS MUNICIPIOS DEL MAGDALENA</t>
  </si>
  <si>
    <t>Metodología</t>
  </si>
  <si>
    <t>Desarrollo económico y social</t>
  </si>
  <si>
    <t>Comunidad y desarrollo</t>
  </si>
  <si>
    <t>Por que es eimportante la historia</t>
  </si>
  <si>
    <t>Analicemos nuestra realidad</t>
  </si>
  <si>
    <t>Plan de desarrollo comunitario</t>
  </si>
  <si>
    <t>Trabajemos por proyectos</t>
  </si>
  <si>
    <t>Reorganizar y estructurar el proyecto de compra de predios</t>
  </si>
  <si>
    <t>Radicar el proyecto para su trámite  y  aprobación</t>
  </si>
  <si>
    <t>Realizar unos estudios culturales por parte de los mamos (autoridad espiritual)) para determinar  la construcción de las casas tradicionales</t>
  </si>
  <si>
    <t>Personas con discapacidad</t>
  </si>
  <si>
    <t>Area OPC/José Ramón Iglesias</t>
  </si>
  <si>
    <t>Secrec. Interior y José Ramón Iglesias</t>
  </si>
  <si>
    <t>Secrec. Interior</t>
  </si>
  <si>
    <t>Caracterización de las JAC</t>
  </si>
  <si>
    <t>Asesoría y acompañamiento a los organismos comunales en trámites y requisitos requeridos por la Gobernación y demás entidades.</t>
  </si>
  <si>
    <t>Seguimiento y control a las Juntas de Acción Comunal y ASOCOMUNAL en el funcionamiento como empresas comunales y en la contratación estatal.</t>
  </si>
  <si>
    <t>IMPLEMENTACION DEL PROGRAMA DE FORTALECIMIENTO DE LA OFICINA DE PARTICIPACIÓN CIUDADANA</t>
  </si>
  <si>
    <t>Jefe OPC/José Ramón Iglesias</t>
  </si>
  <si>
    <t>Ley 400 de 1997, Norma sismo resistente-NSR10</t>
  </si>
  <si>
    <t>Requisitos generales de diseño y construcción sismo resistente</t>
  </si>
  <si>
    <t>Cargas</t>
  </si>
  <si>
    <t>Estructuras metálicas</t>
  </si>
  <si>
    <t>Concreto estructural</t>
  </si>
  <si>
    <t>Manpostería estructural</t>
  </si>
  <si>
    <t>Supervisión técnica y otros</t>
  </si>
  <si>
    <t>Radicar proyecto</t>
  </si>
  <si>
    <t>Reunión con ministro para presentar el proyecto, y su seguimiento oportuno para su aprobación.</t>
  </si>
  <si>
    <t>31-04-2018</t>
  </si>
  <si>
    <t>José Ramón Iglesias Gamarra</t>
  </si>
  <si>
    <t>Prestación de servicios profesionales en apoyo a la gestión territorial para articular la implementación de la política pública de Etnias.</t>
  </si>
  <si>
    <t>Fortalecimiento organizacional en gestión de proyectos.</t>
  </si>
  <si>
    <t>Fortalecer los espacios de articulación, interlocución y concertación de las estrategias, programas, planes y proyectos de incidencia de los grupos étnicos en los territorios focalizados como una estrategia institucional para el avance de la política pública afrocolombiana en los municipios del departamento.</t>
  </si>
  <si>
    <t>Secretaria del Interior</t>
  </si>
  <si>
    <t>Capacitación a través de talleres, sobre la Política Pública y su reglamentación de Presupeusto Participativo</t>
  </si>
  <si>
    <t>Asesorar a las mesas directivas de las acciones comunales en la metodología para la selección de los proyectos a realizar con recursos del PP.</t>
  </si>
  <si>
    <t>Realizar talleres en PBOT (Plan Básico de Ordenamiento Territorial)y formulación de proyectos para líderes sociales y comunitarios</t>
  </si>
  <si>
    <t>Fortalecimiento de la participación de organizaciones sociales en el ciclo de la Gestión Pública Municipal consolidando el sistema comunal de participación ciudadana en ejercicio de los derechos y la gestión territorial del buen vivir de los Municipios en el año 2018.</t>
  </si>
  <si>
    <t>Asesoría y acompañamiento en la construcción del Plan de Acción Comunal, a toda las Juntas de Accion Comunal</t>
  </si>
  <si>
    <t>Educación en meanismos fromales de Participació Ciudadana desde la Gestión Municipal</t>
  </si>
  <si>
    <t>Secretaría del Interior</t>
  </si>
  <si>
    <t>Por fefinir</t>
  </si>
  <si>
    <t>Funcionarios públicos</t>
  </si>
  <si>
    <t>Aumentar a 1000 PcD registrada autodeclarada en el RCLPD  atendidas Intersectorialmente en estrategias de Desarrollo institucional y comunitario.</t>
  </si>
  <si>
    <t>Fortalecer los comité territoriales de Discapacidad como nivel de deliberación, construcción seguimiento y verificación de la puesta en marcha de las políticas, estrategias y programas que garanticen la integración social de las personas con y en situación de discapacidad.</t>
  </si>
  <si>
    <t>PROYECTO FORTALECIMIENTO INSTITUCIONAL DEL SISTEMA DEPARTAMENTAL DE DISCAPACIDAD E INCLUSIÓN SOCIAL</t>
  </si>
  <si>
    <t>Población capacitada</t>
  </si>
  <si>
    <t>Construir  una "Ruta Unica de protección y atención a las personas con Discapacidad, su familia y/o Cuidadores, basado en los lineamientos RBC"</t>
  </si>
  <si>
    <t>Secretarái del Interior</t>
  </si>
  <si>
    <t>Plataforma territorial de participación e información diseñada e implementada</t>
  </si>
  <si>
    <t>Reorganizar y estructurar el proyecto de autonomía alimentaria según requisitos exigidos por el Min agricultura</t>
  </si>
  <si>
    <t>Proyecto reorganizado y radicado en el Min Agricultura</t>
  </si>
  <si>
    <t>Estudios realizados por los mamos, proyecto estructurado y radicado en el Ministerio de Agricultura</t>
  </si>
  <si>
    <t>Comunidad capacitada en temas de Participación Ciudadana</t>
  </si>
  <si>
    <t>Comites de  discapacidad fortalecidos.</t>
  </si>
  <si>
    <t>Funcionarios públicos del Departamento del Magdalena formados como agentes verificadores de los procesos y las especifficaciones estructurales y sismoresistentes.</t>
  </si>
  <si>
    <t>Luis Miguel Gómez Cotes - Ricardo José De Lavalle Mercado</t>
  </si>
  <si>
    <t>Secretaría del Interior y Oficina de Participación Ciudadana (OPC)</t>
  </si>
  <si>
    <t>Indicador del Producto</t>
  </si>
  <si>
    <t>Cantidad Producto Obtenido</t>
  </si>
  <si>
    <t>Cantidad Población Beneficiada</t>
  </si>
  <si>
    <t>Municipios Beneficiados</t>
  </si>
  <si>
    <t>Localidades Beneficiadas</t>
  </si>
  <si>
    <t>Actividad Cumplida (SI o NO)</t>
  </si>
  <si>
    <t>Ejecución Financiera</t>
  </si>
  <si>
    <t>Registro Administrativo</t>
  </si>
  <si>
    <t>Observaciones al Primer Trimestre</t>
  </si>
  <si>
    <t>NOMBRE COLUMNA</t>
  </si>
  <si>
    <t>INSTRUCCIÓN</t>
  </si>
  <si>
    <t>Escriba el indicador que mejor sirva para medir el producto a obtener (por ej:, tasa de deserción, tasa de mortalidad infantil, número de estudiantes beneficiados, número de aulas construidas, número de kilómetros mantenidos, % de municipios asistidos, número de bibliotecas dotadas, etc.)</t>
  </si>
  <si>
    <r>
      <t>Solo escriba una cifra que indique cuánto se obtuvo del indicador anterior al corte del seguimiento; no vuelva a escribir el indicador. (Solo digite, por ej: 2350, 158, 58%, etc.). Aquí no escriba nada de texto,</t>
    </r>
    <r>
      <rPr>
        <b/>
        <i/>
        <sz val="12"/>
        <color indexed="8"/>
        <rFont val="Arial Narrow"/>
        <family val="2"/>
      </rPr>
      <t>solo la cifra</t>
    </r>
  </si>
  <si>
    <r>
      <t xml:space="preserve">Para cada tipo de población beneficiaria identificada, escriba </t>
    </r>
    <r>
      <rPr>
        <b/>
        <i/>
        <sz val="12"/>
        <color indexed="8"/>
        <rFont val="Arial Narrow"/>
        <family val="2"/>
      </rPr>
      <t>solo el dato</t>
    </r>
    <r>
      <rPr>
        <sz val="12"/>
        <color indexed="8"/>
        <rFont val="Arial Narrow"/>
        <family val="2"/>
      </rPr>
      <t xml:space="preserve"> de cuántos se beneficiaron, sin texto, ni símbolos, por ej: 13400, 150, 345, etc.</t>
    </r>
  </si>
  <si>
    <t>Escriba el o los municipios en donde a la fecha se ha ejecutado el proyecto (si son todos los municipios, escriba Todos, si son los municipios no certificados - Educación y Salud-, escriba Municipios no Certificados)</t>
  </si>
  <si>
    <t>Si la ejecución es en alguna localidad específica del Municipio, escriba el nombre y entre paréntesis el municipio al cual pertenece</t>
  </si>
  <si>
    <r>
      <t xml:space="preserve">De acuerdo al plazo previsto para cada Actividad, escriba </t>
    </r>
    <r>
      <rPr>
        <b/>
        <sz val="12"/>
        <color indexed="8"/>
        <rFont val="Arial Narrow"/>
        <family val="2"/>
      </rPr>
      <t>SI</t>
    </r>
    <r>
      <rPr>
        <sz val="12"/>
        <color indexed="8"/>
        <rFont val="Arial Narrow"/>
        <family val="2"/>
      </rPr>
      <t xml:space="preserve"> o </t>
    </r>
    <r>
      <rPr>
        <b/>
        <sz val="12"/>
        <color indexed="8"/>
        <rFont val="Arial Narrow"/>
        <family val="2"/>
      </rPr>
      <t>NO</t>
    </r>
    <r>
      <rPr>
        <sz val="12"/>
        <color indexed="8"/>
        <rFont val="Arial Narrow"/>
        <family val="2"/>
      </rPr>
      <t>, dependiendo si la actividad se cumplió o no. No escriba nada más. Cualquier observación, indíquela en la última columna</t>
    </r>
  </si>
  <si>
    <r>
      <t xml:space="preserve">Escriba la cifra, sin símbolos, ni texto, ni puntos, ni comas, de la cantidad financiera REALMENTE ejecutada a la fecha. No escriba las fuentes, ni agregue ningún texto, </t>
    </r>
    <r>
      <rPr>
        <b/>
        <sz val="12"/>
        <color indexed="8"/>
        <rFont val="Arial Narrow"/>
        <family val="2"/>
      </rPr>
      <t>SOLO LA CIFRA</t>
    </r>
  </si>
  <si>
    <t>Escriba los números de CDP, Convenios y/o Registros Presupuestales que soportan el proyecto. Esta información nos servirá para identificar mejor el gasto en la ejecución presupuestal</t>
  </si>
  <si>
    <t>Escriba las observaciones que considere importantes que expliquen hechos y situaciones relativas a la gestión en el I Trimestre-2018</t>
  </si>
  <si>
    <t>General</t>
  </si>
  <si>
    <t>Primera Infancia</t>
  </si>
  <si>
    <t>Infancia</t>
  </si>
  <si>
    <t>Adolescentes</t>
  </si>
  <si>
    <t>Jóvenes</t>
  </si>
  <si>
    <t>Mujeres</t>
  </si>
  <si>
    <t>Víctimas (según Ley 1448 de 2011)</t>
  </si>
  <si>
    <t>Reincorporados</t>
  </si>
  <si>
    <t>Personas mayores</t>
  </si>
  <si>
    <t>Indígenas</t>
  </si>
  <si>
    <t>Afrodescendientes</t>
  </si>
  <si>
    <t>ROM</t>
  </si>
  <si>
    <t>LGBTIQ</t>
  </si>
  <si>
    <t>Población rural y campesina</t>
  </si>
  <si>
    <t>Otros productores</t>
  </si>
  <si>
    <t>Personas en situación de reclusión</t>
  </si>
  <si>
    <t>Defensores y defensoras de derechos humanos</t>
  </si>
  <si>
    <t>Periodistas</t>
  </si>
  <si>
    <t>Jóvenes en el sistema de responsabilidad penal adolescente</t>
  </si>
  <si>
    <t>Líderes Cívicos y Sociales</t>
  </si>
  <si>
    <t>Defensores ambientales</t>
  </si>
  <si>
    <t>Migrantes</t>
  </si>
  <si>
    <t>Departamento</t>
  </si>
  <si>
    <t>Ingresos Corrientes de Libre Destinación Departamento</t>
  </si>
  <si>
    <t>Todos</t>
  </si>
  <si>
    <t>Sistema General de Participaciones</t>
  </si>
  <si>
    <t>Santa Marta</t>
  </si>
  <si>
    <t>Sistema General de Regalías</t>
  </si>
  <si>
    <t>Algarrobo</t>
  </si>
  <si>
    <t>Rentas Cedidas Salud</t>
  </si>
  <si>
    <t>Aracataca</t>
  </si>
  <si>
    <t>Impuesto Consumo telefonía móvil</t>
  </si>
  <si>
    <t>Ariguaní</t>
  </si>
  <si>
    <t>Rentas otros sectores</t>
  </si>
  <si>
    <t>Cerro de San Antonio</t>
  </si>
  <si>
    <t>Recursos propios Salud</t>
  </si>
  <si>
    <t>Chivolo</t>
  </si>
  <si>
    <t>Valorización</t>
  </si>
  <si>
    <t>Ciénaga</t>
  </si>
  <si>
    <t>Fotomultas</t>
  </si>
  <si>
    <t>Concordia</t>
  </si>
  <si>
    <t>Concesión vial</t>
  </si>
  <si>
    <t>El Banco</t>
  </si>
  <si>
    <t>FONSET</t>
  </si>
  <si>
    <t>El Piñon</t>
  </si>
  <si>
    <t>Transferencias nacionales Salud</t>
  </si>
  <si>
    <t>El Retén</t>
  </si>
  <si>
    <t>Estampillas</t>
  </si>
  <si>
    <t>Fundación</t>
  </si>
  <si>
    <t>Sobretasa ACPM</t>
  </si>
  <si>
    <t>Guamal</t>
  </si>
  <si>
    <t>Cofinanciación Nacional</t>
  </si>
  <si>
    <t>Nueva Granada</t>
  </si>
  <si>
    <t>Cofinanciación Municipal</t>
  </si>
  <si>
    <t>Pedraza</t>
  </si>
  <si>
    <t>Otros</t>
  </si>
  <si>
    <t>Pijiño del Carmen</t>
  </si>
  <si>
    <t>Pivijay</t>
  </si>
  <si>
    <t>Plato</t>
  </si>
  <si>
    <t>Puebloviejo</t>
  </si>
  <si>
    <t>Remolino</t>
  </si>
  <si>
    <t>Sabanas de San Angel</t>
  </si>
  <si>
    <t>Salamina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</si>
  <si>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</si>
  <si>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</si>
  <si>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</si>
  <si>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</si>
  <si>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</si>
  <si>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</si>
  <si>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</si>
  <si>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</si>
  <si>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Meta de Producto 2018</t>
  </si>
  <si>
    <t>Proyecto aprobado y para inicio de ejecución. SI = 1; NO = 0</t>
  </si>
  <si>
    <t>Número de personas capacitadas en Organizaciòn y Participación Ciudadana</t>
  </si>
  <si>
    <t>Sensibilzar, socializar y capacitar a la poblaciòn con discapacidad sobre unidades productivas</t>
  </si>
  <si>
    <t>Nùmero de personas con discapacidad capacitadas sobre unidades productivas</t>
  </si>
  <si>
    <t>Nùmero de funcionarios pùblicos capacitados</t>
  </si>
  <si>
    <t>% de Comités Territoriales de Discapacidad en el Departamento activos y fortalecidos (Comtés intervenidos / Total Comités existentes*100)</t>
  </si>
  <si>
    <t>IMPLEMENTACIÓN DEL PROYECTO “RUTA DEPARTAMENTAL DE LA PARTICIPACIÓN CIUDADANA LA PARTICIPACIÓN ES LA VÍA”</t>
  </si>
  <si>
    <t>Líderes formados por cada municipio en elementos de integración social, trabajo en equipo, desarrollo humano y la normatividad vigente</t>
  </si>
  <si>
    <t>Nùmero de Líderes Cívicos y Sociales</t>
  </si>
  <si>
    <t xml:space="preserve">Ninguno </t>
  </si>
  <si>
    <t>N/A</t>
  </si>
  <si>
    <t>No</t>
  </si>
  <si>
    <t>Realizar el registro sistematizado de los organismos de acción comunal
sobre los que ejerza inspección, control y vigilancia, de conformidad con lo
establecido en los artículos 63 y 64 de la ley 743 de 2002.</t>
  </si>
  <si>
    <t>Digitalizando y virtualizando al máximo los procesos y procedimientos de gestión.</t>
  </si>
  <si>
    <t>Socialización del SISTEMA y levantamiento y registro de información de
afiliados en los demás municipios.</t>
  </si>
  <si>
    <t>Gestionar el funcionamiento y autosostenibilidad de la plataforma en línea de Participación Ciudadana.</t>
  </si>
  <si>
    <t>Plataforma de Información Territorial de Participación</t>
  </si>
  <si>
    <t>Juntas de de Acciones Comunales  fortalecidas en el trámites y requisitos requeridos por la Gobernación y demás entidades, para el seguimiento y control en las ejecución de proyectos de desarrollo comunitario.</t>
  </si>
  <si>
    <t>Nùmero de JAC  fortalecidas en fortalecidas en el trámites y requisitos requeridos por la Gobernación y demás entidades, para el seguimiento y control en las ejecución de proyectos de desarrollo comunitario.</t>
  </si>
  <si>
    <t>Capacitación y dotación para fortalecimiento y organizaqción.</t>
  </si>
  <si>
    <t>Apoyo logístico para promover la participación de las JAC en espacios de coordinación interinstitucional y su posicionamiento.</t>
  </si>
  <si>
    <t>Apoyar y participar en Asambleas que las juntas de accion comunal lo requieran.</t>
  </si>
  <si>
    <t>Formar y sensibilizar a funcionarios públicos en la Ley Antidiscrinación.</t>
  </si>
  <si>
    <t>IMPLEMENTACION DEL PROGRAMA DE POBLACION VULNERABLE "POBLACION AFRODESCENDIENTE"</t>
  </si>
  <si>
    <t>Fortalecer y operar los espacios de consulta, interlocución y concertación de las comunidades afrodecendientes.</t>
  </si>
  <si>
    <t>Porcentaje de espacios de consulta con poblaciòn afrodescendiente operativos (Nùmero de espacios de interlocuciòn activos / Total de esapcios de consulta con afrodescendientes existentes*100)</t>
  </si>
  <si>
    <t>Campaña de comunicación participación, estigmatización y discriminación cero diseñada e implementada.</t>
  </si>
  <si>
    <t>Proyecto formulado y aprobado</t>
  </si>
  <si>
    <t>Si</t>
  </si>
  <si>
    <t>Resguardo Kogui-Malayo-Aruhaco</t>
  </si>
  <si>
    <t xml:space="preserve">Crispin Mejía Izquierdo </t>
  </si>
  <si>
    <t>Crispín Mejía Izquierdo</t>
  </si>
  <si>
    <t>Fondo Panelero</t>
  </si>
  <si>
    <t>Porcentaje de avance en el proceso de formulación y aprobación</t>
  </si>
  <si>
    <t>Porcentaje de ejecución</t>
  </si>
  <si>
    <t>Resguardo Aruhaco</t>
  </si>
  <si>
    <t xml:space="preserve">Ejecutar </t>
  </si>
  <si>
    <t>Formulación del proyecto y radicación en el Ministerio de cultura.</t>
  </si>
  <si>
    <t xml:space="preserve">Nùmero de personas con discapacidad registradas </t>
  </si>
  <si>
    <t>Listado de personas con discapacidad registradas, localizadas  y caracterizadas.</t>
  </si>
  <si>
    <t>ADQUISICIÓN DE ÁREAS ESTRATÉGICAS PARA LA CONSERVACIÓN AMBIENTAL Y CULTURAL EN LA SIERRA NEVADA Y CHIMILA.</t>
  </si>
  <si>
    <t>GENERACIÓN COMPLEMENTARIA DE AUTONOMÍA PRODUCTIVA EN LA SIERRA NEVADA</t>
  </si>
  <si>
    <t>CONSTRUCCIÓN DE FONDO PANELERO EN EL PUEBLO CULTURAL ARHUACO GUNMAKU</t>
  </si>
  <si>
    <t>CONSTRUCCIÓN DE VIVIENDAS TRADICIONALES PARA APRENDIZ DE MAMO EN LA ZONA DE SAN JAVIER, SAN PEDRO MUNICIPIO DE CIÉNAGA Y EL MUNICIPIO DE FUNDACIÓN</t>
  </si>
  <si>
    <t>REGISTRO DE LOCALIZACIÓN Y CARACTERIZACIÓN DE POBLACIÓN CON DISCAPACIDAD (RLCPD)</t>
  </si>
  <si>
    <t>PROGRAMA DE CAPACITACIÓN PARA LA ORGANIZACIÓN Y PARTICIPACIÓN CIUDADANA</t>
  </si>
  <si>
    <t xml:space="preserve">Isidro Mora Barrios </t>
  </si>
  <si>
    <t>FORTALECIMIENTO INSTITUCIONAL, IMPLEMENTACIÓN Y CAPACITACIÓN A LOS SERVIDORES PÚBLICOS DE LA GOBERNACIÓN DEL MAGDALENA Y ALCALDÍAS MUNICIPALES EN LAS NORMAS PARA EL SEGUIMIENTO Y SUPERVISIÓN CONTRACTUAL.</t>
  </si>
  <si>
    <t>No se le asignaron los recursos</t>
  </si>
  <si>
    <t>Diseño y desarrollo asumido por el Ministerio del Interior y el MinTIC</t>
  </si>
  <si>
    <t>No se le asigno ningún tipo de recursos</t>
  </si>
  <si>
    <t>No se le asigno recursos</t>
  </si>
  <si>
    <t>No se tiene informacion</t>
  </si>
  <si>
    <t xml:space="preserve">FORTALECER LA CAPACIDAD DE ORGANIZACIÓN Y RESPUESTA DE LAS ENTIDADES CON RESPONSABILIDAD EN LA RUTA DE ATENCIÓN INTEGRAL PARA LA DISMINUCIÓN DE LA VIOLENCIA INTRAFAMILIAR EN LOS MUNICIPIOS DEL DEPARTAMENTO DEL MAGDALENA, A TRAVES DE UN PROCESO DE FORMACIÓN CONTINUA </t>
  </si>
  <si>
    <t xml:space="preserve">Listado de defensores de derechos humanos capacitados </t>
  </si>
  <si>
    <t xml:space="preserve">Numero de defensores de derechos humanos capacitados </t>
  </si>
  <si>
    <t>Realización de un diplomado para la capacitación de defensores de derechos humanos en la ruta de atención integral a la disminución de la violencia intrafamiliar.</t>
  </si>
  <si>
    <t xml:space="preserve">DIPLOMADO EN DERECHOS HUMANOS Y POSCONFLICTO DIRIGIDO A LOS AGENTES, FUNCIONARIOS Y AUTORIDADES DE POLICIA DEL DEPARTAMENTO DEL MAGDALENA </t>
  </si>
  <si>
    <t xml:space="preserve">Listado de agentes, funcionarios y autoridades de policia </t>
  </si>
  <si>
    <t xml:space="preserve">Nùmero  agentes, funcionarios y autoridades de policia capacitados </t>
  </si>
  <si>
    <t>Realización de un diplomado para la capacitación de agentes, funcionarios y autoridades de policia sobre derechos humanos y posconflicto</t>
  </si>
  <si>
    <t>c</t>
  </si>
  <si>
    <t>arturoo calle</t>
  </si>
  <si>
    <t>verlez+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</si>
</sst>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[$-C0A]d\-mmm\-yyyy;@"/>
    <numFmt numFmtId="166" formatCode="_-* #,##0\ _€_-;\-* #,##0\ _€_-;_-* &quot;-&quot;??\ _€_-;_-@_-"/>
    <numFmt numFmtId="167" formatCode="[$$-240A]\ #,##0.00"/>
    <numFmt numFmtId="168" formatCode="[$-C0A]d\-mmm\-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7" fillId="0" borderId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36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vertical="center"/>
    </xf>
    <xf numFmtId="0" fontId="47" fillId="0" borderId="11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justify" vertical="center"/>
    </xf>
    <xf numFmtId="0" fontId="51" fillId="0" borderId="0" xfId="0" applyFont="1" applyBorder="1" applyAlignment="1">
      <alignment horizontal="justify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justify" vertical="center"/>
    </xf>
    <xf numFmtId="0" fontId="8" fillId="0" borderId="0" xfId="53" applyNumberFormat="1" applyFont="1" applyFill="1" applyBorder="1" applyAlignment="1" quotePrefix="1">
      <alignment horizontal="center" vertical="center"/>
    </xf>
    <xf numFmtId="3" fontId="8" fillId="0" borderId="0" xfId="53" applyNumberFormat="1" applyFont="1" applyFill="1" applyBorder="1" applyAlignment="1" quotePrefix="1">
      <alignment horizontal="center" vertical="center"/>
    </xf>
    <xf numFmtId="166" fontId="50" fillId="0" borderId="0" xfId="47" applyNumberFormat="1" applyFont="1" applyAlignment="1">
      <alignment vertical="center"/>
    </xf>
    <xf numFmtId="0" fontId="50" fillId="8" borderId="0" xfId="0" applyFont="1" applyFill="1" applyAlignment="1">
      <alignment horizontal="center" vertical="center"/>
    </xf>
    <xf numFmtId="0" fontId="50" fillId="8" borderId="13" xfId="0" applyFont="1" applyFill="1" applyBorder="1" applyAlignment="1">
      <alignment horizontal="center" vertical="center"/>
    </xf>
    <xf numFmtId="0" fontId="51" fillId="8" borderId="0" xfId="0" applyFont="1" applyFill="1" applyAlignment="1">
      <alignment vertical="center"/>
    </xf>
    <xf numFmtId="0" fontId="50" fillId="8" borderId="14" xfId="0" applyFont="1" applyFill="1" applyBorder="1" applyAlignment="1">
      <alignment horizontal="center" vertical="center" wrapText="1"/>
    </xf>
    <xf numFmtId="0" fontId="50" fillId="8" borderId="15" xfId="0" applyFont="1" applyFill="1" applyBorder="1" applyAlignment="1">
      <alignment horizontal="center" vertical="center" wrapText="1"/>
    </xf>
    <xf numFmtId="0" fontId="50" fillId="8" borderId="16" xfId="0" applyFont="1" applyFill="1" applyBorder="1" applyAlignment="1">
      <alignment horizontal="center" vertical="center" wrapText="1"/>
    </xf>
    <xf numFmtId="0" fontId="50" fillId="8" borderId="13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left" vertical="center"/>
    </xf>
    <xf numFmtId="0" fontId="52" fillId="0" borderId="18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17" xfId="0" applyFont="1" applyBorder="1" applyAlignment="1">
      <alignment horizontal="center" vertical="center"/>
    </xf>
    <xf numFmtId="14" fontId="51" fillId="0" borderId="17" xfId="0" applyNumberFormat="1" applyFont="1" applyBorder="1" applyAlignment="1">
      <alignment horizontal="center" vertical="center"/>
    </xf>
    <xf numFmtId="0" fontId="50" fillId="8" borderId="19" xfId="0" applyFont="1" applyFill="1" applyBorder="1" applyAlignment="1">
      <alignment horizontal="center" vertical="center"/>
    </xf>
    <xf numFmtId="0" fontId="50" fillId="8" borderId="20" xfId="0" applyFont="1" applyFill="1" applyBorder="1" applyAlignment="1">
      <alignment horizontal="center" vertical="center"/>
    </xf>
    <xf numFmtId="0" fontId="50" fillId="8" borderId="16" xfId="0" applyFont="1" applyFill="1" applyBorder="1" applyAlignment="1">
      <alignment horizontal="center" vertical="center"/>
    </xf>
    <xf numFmtId="0" fontId="50" fillId="8" borderId="13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justify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center" vertical="center" wrapText="1"/>
    </xf>
    <xf numFmtId="1" fontId="51" fillId="0" borderId="16" xfId="0" applyNumberFormat="1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3" fontId="51" fillId="0" borderId="16" xfId="0" applyNumberFormat="1" applyFont="1" applyFill="1" applyBorder="1" applyAlignment="1">
      <alignment horizontal="center" vertical="center" wrapText="1"/>
    </xf>
    <xf numFmtId="3" fontId="51" fillId="0" borderId="21" xfId="0" applyNumberFormat="1" applyFont="1" applyFill="1" applyBorder="1" applyAlignment="1">
      <alignment horizontal="center" vertical="center" wrapText="1"/>
    </xf>
    <xf numFmtId="166" fontId="50" fillId="0" borderId="16" xfId="47" applyNumberFormat="1" applyFont="1" applyFill="1" applyBorder="1" applyAlignment="1">
      <alignment vertical="center" wrapText="1"/>
    </xf>
    <xf numFmtId="0" fontId="51" fillId="0" borderId="16" xfId="0" applyFont="1" applyFill="1" applyBorder="1" applyAlignment="1">
      <alignment horizontal="justify" vertical="center" wrapText="1"/>
    </xf>
    <xf numFmtId="165" fontId="51" fillId="0" borderId="16" xfId="0" applyNumberFormat="1" applyFont="1" applyFill="1" applyBorder="1" applyAlignment="1">
      <alignment vertical="center" wrapText="1"/>
    </xf>
    <xf numFmtId="165" fontId="51" fillId="0" borderId="16" xfId="0" applyNumberFormat="1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vertical="center" wrapText="1"/>
    </xf>
    <xf numFmtId="167" fontId="51" fillId="0" borderId="16" xfId="0" applyNumberFormat="1" applyFont="1" applyFill="1" applyBorder="1" applyAlignment="1">
      <alignment horizontal="center" vertical="center" wrapText="1"/>
    </xf>
    <xf numFmtId="167" fontId="51" fillId="0" borderId="16" xfId="0" applyNumberFormat="1" applyFont="1" applyFill="1" applyBorder="1" applyAlignment="1">
      <alignment horizontal="center" vertical="center" wrapText="1"/>
    </xf>
    <xf numFmtId="167" fontId="51" fillId="0" borderId="14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51" fillId="0" borderId="22" xfId="0" applyFont="1" applyFill="1" applyBorder="1" applyAlignment="1">
      <alignment horizontal="justify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3" fontId="51" fillId="0" borderId="23" xfId="0" applyNumberFormat="1" applyFont="1" applyFill="1" applyBorder="1" applyAlignment="1">
      <alignment horizontal="center" vertical="center" wrapText="1"/>
    </xf>
    <xf numFmtId="166" fontId="50" fillId="0" borderId="10" xfId="47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justify" vertical="center" wrapText="1"/>
    </xf>
    <xf numFmtId="165" fontId="51" fillId="0" borderId="10" xfId="0" applyNumberFormat="1" applyFont="1" applyFill="1" applyBorder="1" applyAlignment="1">
      <alignment vertical="center" wrapText="1"/>
    </xf>
    <xf numFmtId="165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167" fontId="51" fillId="0" borderId="10" xfId="0" applyNumberFormat="1" applyFont="1" applyFill="1" applyBorder="1" applyAlignment="1">
      <alignment horizontal="center" vertical="center" wrapText="1"/>
    </xf>
    <xf numFmtId="167" fontId="51" fillId="0" borderId="10" xfId="0" applyNumberFormat="1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justify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center" vertical="center" wrapText="1"/>
    </xf>
    <xf numFmtId="1" fontId="51" fillId="0" borderId="13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3" fontId="51" fillId="0" borderId="13" xfId="0" applyNumberFormat="1" applyFont="1" applyFill="1" applyBorder="1" applyAlignment="1">
      <alignment horizontal="center" vertical="center" wrapText="1"/>
    </xf>
    <xf numFmtId="3" fontId="51" fillId="0" borderId="12" xfId="0" applyNumberFormat="1" applyFont="1" applyFill="1" applyBorder="1" applyAlignment="1">
      <alignment horizontal="center" vertical="center" wrapText="1"/>
    </xf>
    <xf numFmtId="166" fontId="50" fillId="0" borderId="13" xfId="47" applyNumberFormat="1" applyFont="1" applyFill="1" applyBorder="1" applyAlignment="1">
      <alignment vertical="center" wrapText="1"/>
    </xf>
    <xf numFmtId="0" fontId="51" fillId="0" borderId="13" xfId="0" applyFont="1" applyFill="1" applyBorder="1" applyAlignment="1">
      <alignment horizontal="justify" vertical="center" wrapText="1"/>
    </xf>
    <xf numFmtId="165" fontId="51" fillId="0" borderId="13" xfId="0" applyNumberFormat="1" applyFont="1" applyFill="1" applyBorder="1" applyAlignment="1">
      <alignment vertical="center" wrapText="1"/>
    </xf>
    <xf numFmtId="165" fontId="51" fillId="0" borderId="13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vertical="center" wrapText="1"/>
    </xf>
    <xf numFmtId="167" fontId="51" fillId="0" borderId="13" xfId="0" applyNumberFormat="1" applyFont="1" applyFill="1" applyBorder="1" applyAlignment="1">
      <alignment horizontal="center" vertical="center" wrapText="1"/>
    </xf>
    <xf numFmtId="167" fontId="51" fillId="0" borderId="13" xfId="0" applyNumberFormat="1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/>
    </xf>
    <xf numFmtId="3" fontId="51" fillId="0" borderId="16" xfId="0" applyNumberFormat="1" applyFont="1" applyFill="1" applyBorder="1" applyAlignment="1">
      <alignment horizontal="center" vertical="center"/>
    </xf>
    <xf numFmtId="3" fontId="51" fillId="0" borderId="21" xfId="0" applyNumberFormat="1" applyFont="1" applyFill="1" applyBorder="1" applyAlignment="1">
      <alignment horizontal="center" vertical="center"/>
    </xf>
    <xf numFmtId="166" fontId="50" fillId="0" borderId="16" xfId="47" applyNumberFormat="1" applyFont="1" applyFill="1" applyBorder="1" applyAlignment="1">
      <alignment vertical="center"/>
    </xf>
    <xf numFmtId="165" fontId="51" fillId="0" borderId="16" xfId="0" applyNumberFormat="1" applyFont="1" applyFill="1" applyBorder="1" applyAlignment="1">
      <alignment vertical="center"/>
    </xf>
    <xf numFmtId="165" fontId="51" fillId="0" borderId="16" xfId="0" applyNumberFormat="1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3" fontId="51" fillId="0" borderId="23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3" fontId="51" fillId="0" borderId="12" xfId="0" applyNumberFormat="1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justify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justify" vertical="center" wrapText="1"/>
    </xf>
    <xf numFmtId="0" fontId="8" fillId="0" borderId="21" xfId="0" applyFont="1" applyFill="1" applyBorder="1" applyAlignment="1">
      <alignment horizontal="justify" vertical="center" wrapText="1"/>
    </xf>
    <xf numFmtId="0" fontId="8" fillId="0" borderId="21" xfId="0" applyFont="1" applyFill="1" applyBorder="1" applyAlignment="1">
      <alignment horizontal="center" vertical="center" wrapText="1"/>
    </xf>
    <xf numFmtId="1" fontId="51" fillId="0" borderId="21" xfId="0" applyNumberFormat="1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3" fontId="51" fillId="0" borderId="25" xfId="0" applyNumberFormat="1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 wrapText="1"/>
    </xf>
    <xf numFmtId="166" fontId="50" fillId="0" borderId="25" xfId="47" applyNumberFormat="1" applyFont="1" applyFill="1" applyBorder="1" applyAlignment="1">
      <alignment vertical="center" wrapText="1"/>
    </xf>
    <xf numFmtId="0" fontId="51" fillId="0" borderId="25" xfId="0" applyFont="1" applyFill="1" applyBorder="1" applyAlignment="1">
      <alignment horizontal="justify" vertical="center" wrapText="1"/>
    </xf>
    <xf numFmtId="165" fontId="51" fillId="0" borderId="25" xfId="0" applyNumberFormat="1" applyFont="1" applyFill="1" applyBorder="1" applyAlignment="1">
      <alignment vertical="center" wrapText="1"/>
    </xf>
    <xf numFmtId="165" fontId="51" fillId="0" borderId="25" xfId="0" applyNumberFormat="1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vertical="center" wrapText="1"/>
    </xf>
    <xf numFmtId="167" fontId="51" fillId="0" borderId="25" xfId="0" applyNumberFormat="1" applyFont="1" applyFill="1" applyBorder="1" applyAlignment="1">
      <alignment horizontal="center" vertical="center" wrapText="1"/>
    </xf>
    <xf numFmtId="167" fontId="51" fillId="0" borderId="25" xfId="0" applyNumberFormat="1" applyFont="1" applyFill="1" applyBorder="1" applyAlignment="1">
      <alignment horizontal="center" vertical="center" wrapText="1"/>
    </xf>
    <xf numFmtId="167" fontId="51" fillId="0" borderId="26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1" fontId="51" fillId="0" borderId="23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center" vertical="center" wrapText="1"/>
    </xf>
    <xf numFmtId="1" fontId="51" fillId="0" borderId="12" xfId="0" applyNumberFormat="1" applyFont="1" applyFill="1" applyBorder="1" applyAlignment="1">
      <alignment horizontal="center" vertical="center" wrapText="1"/>
    </xf>
    <xf numFmtId="9" fontId="8" fillId="0" borderId="16" xfId="0" applyNumberFormat="1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vertical="center" wrapText="1"/>
    </xf>
    <xf numFmtId="9" fontId="51" fillId="0" borderId="16" xfId="0" applyNumberFormat="1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justify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51" fillId="0" borderId="11" xfId="0" applyNumberFormat="1" applyFont="1" applyFill="1" applyBorder="1" applyAlignment="1">
      <alignment horizontal="center" vertical="center" wrapText="1"/>
    </xf>
    <xf numFmtId="166" fontId="50" fillId="0" borderId="11" xfId="47" applyNumberFormat="1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justify" vertical="center" wrapText="1"/>
    </xf>
    <xf numFmtId="165" fontId="51" fillId="0" borderId="11" xfId="0" applyNumberFormat="1" applyFont="1" applyFill="1" applyBorder="1" applyAlignment="1">
      <alignment vertical="center" wrapText="1"/>
    </xf>
    <xf numFmtId="165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167" fontId="51" fillId="0" borderId="11" xfId="0" applyNumberFormat="1" applyFont="1" applyFill="1" applyBorder="1" applyAlignment="1">
      <alignment horizontal="center" vertical="center" wrapText="1"/>
    </xf>
    <xf numFmtId="167" fontId="51" fillId="0" borderId="11" xfId="0" applyNumberFormat="1" applyFont="1" applyFill="1" applyBorder="1" applyAlignment="1">
      <alignment horizontal="center" vertical="center" wrapText="1"/>
    </xf>
    <xf numFmtId="167" fontId="51" fillId="0" borderId="28" xfId="0" applyNumberFormat="1" applyFont="1" applyFill="1" applyBorder="1" applyAlignment="1">
      <alignment horizontal="center" vertical="center" wrapText="1"/>
    </xf>
    <xf numFmtId="167" fontId="51" fillId="0" borderId="29" xfId="0" applyNumberFormat="1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166" fontId="9" fillId="0" borderId="16" xfId="47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justify" vertical="center" wrapText="1"/>
    </xf>
    <xf numFmtId="165" fontId="8" fillId="0" borderId="16" xfId="0" applyNumberFormat="1" applyFont="1" applyFill="1" applyBorder="1" applyAlignment="1">
      <alignment vertical="center" wrapText="1"/>
    </xf>
    <xf numFmtId="165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167" fontId="8" fillId="0" borderId="16" xfId="0" applyNumberFormat="1" applyFont="1" applyFill="1" applyBorder="1" applyAlignment="1">
      <alignment horizontal="center" vertical="center" wrapText="1"/>
    </xf>
    <xf numFmtId="167" fontId="8" fillId="0" borderId="16" xfId="0" applyNumberFormat="1" applyFont="1" applyFill="1" applyBorder="1" applyAlignment="1">
      <alignment horizontal="center" vertical="center" wrapText="1"/>
    </xf>
    <xf numFmtId="167" fontId="8" fillId="0" borderId="14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166" fontId="9" fillId="0" borderId="13" xfId="47" applyNumberFormat="1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justify" vertical="center" wrapText="1"/>
    </xf>
    <xf numFmtId="165" fontId="8" fillId="0" borderId="13" xfId="0" applyNumberFormat="1" applyFont="1" applyFill="1" applyBorder="1" applyAlignment="1">
      <alignment vertical="center" wrapText="1"/>
    </xf>
    <xf numFmtId="165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167" fontId="8" fillId="0" borderId="13" xfId="0" applyNumberFormat="1" applyFont="1" applyFill="1" applyBorder="1" applyAlignment="1">
      <alignment horizontal="center" vertical="center" wrapText="1"/>
    </xf>
    <xf numFmtId="167" fontId="8" fillId="0" borderId="13" xfId="0" applyNumberFormat="1" applyFont="1" applyFill="1" applyBorder="1" applyAlignment="1">
      <alignment horizontal="center" vertical="center" wrapText="1"/>
    </xf>
    <xf numFmtId="167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167" fontId="8" fillId="0" borderId="29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6" fontId="9" fillId="0" borderId="10" xfId="47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 wrapText="1"/>
    </xf>
    <xf numFmtId="165" fontId="8" fillId="0" borderId="10" xfId="0" applyNumberFormat="1" applyFont="1" applyFill="1" applyBorder="1" applyAlignment="1">
      <alignment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51" fillId="0" borderId="30" xfId="0" applyFont="1" applyFill="1" applyBorder="1" applyAlignment="1">
      <alignment horizontal="justify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justify" vertical="center" wrapText="1"/>
    </xf>
    <xf numFmtId="0" fontId="8" fillId="0" borderId="31" xfId="0" applyFont="1" applyFill="1" applyBorder="1" applyAlignment="1">
      <alignment horizontal="justify" vertical="center" wrapText="1"/>
    </xf>
    <xf numFmtId="9" fontId="8" fillId="0" borderId="31" xfId="55" applyFont="1" applyFill="1" applyBorder="1" applyAlignment="1">
      <alignment horizontal="center" vertical="center" wrapText="1"/>
    </xf>
    <xf numFmtId="9" fontId="51" fillId="0" borderId="31" xfId="55" applyFont="1" applyFill="1" applyBorder="1" applyAlignment="1">
      <alignment horizontal="center" vertical="center" wrapText="1"/>
    </xf>
    <xf numFmtId="3" fontId="51" fillId="0" borderId="31" xfId="0" applyNumberFormat="1" applyFont="1" applyFill="1" applyBorder="1" applyAlignment="1">
      <alignment horizontal="center" vertical="center" wrapText="1"/>
    </xf>
    <xf numFmtId="166" fontId="50" fillId="0" borderId="31" xfId="47" applyNumberFormat="1" applyFont="1" applyFill="1" applyBorder="1" applyAlignment="1">
      <alignment vertical="center" wrapText="1"/>
    </xf>
    <xf numFmtId="165" fontId="51" fillId="0" borderId="31" xfId="0" applyNumberFormat="1" applyFont="1" applyFill="1" applyBorder="1" applyAlignment="1">
      <alignment horizontal="left" vertical="center" wrapText="1"/>
    </xf>
    <xf numFmtId="165" fontId="51" fillId="0" borderId="31" xfId="0" applyNumberFormat="1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vertical="center" wrapText="1"/>
    </xf>
    <xf numFmtId="167" fontId="51" fillId="0" borderId="31" xfId="0" applyNumberFormat="1" applyFont="1" applyFill="1" applyBorder="1" applyAlignment="1">
      <alignment horizontal="center" vertical="center" wrapText="1"/>
    </xf>
    <xf numFmtId="167" fontId="51" fillId="0" borderId="32" xfId="0" applyNumberFormat="1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justify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3" fontId="51" fillId="0" borderId="12" xfId="0" applyNumberFormat="1" applyFont="1" applyFill="1" applyBorder="1" applyAlignment="1">
      <alignment horizontal="center" vertical="center" wrapText="1"/>
    </xf>
    <xf numFmtId="166" fontId="50" fillId="0" borderId="12" xfId="47" applyNumberFormat="1" applyFont="1" applyFill="1" applyBorder="1" applyAlignment="1">
      <alignment vertical="center" wrapText="1"/>
    </xf>
    <xf numFmtId="165" fontId="51" fillId="0" borderId="12" xfId="0" applyNumberFormat="1" applyFont="1" applyFill="1" applyBorder="1" applyAlignment="1">
      <alignment vertical="center" wrapText="1"/>
    </xf>
    <xf numFmtId="165" fontId="51" fillId="0" borderId="12" xfId="0" applyNumberFormat="1" applyFont="1" applyFill="1" applyBorder="1" applyAlignment="1">
      <alignment horizontal="center" vertical="center" wrapText="1"/>
    </xf>
    <xf numFmtId="167" fontId="51" fillId="0" borderId="12" xfId="0" applyNumberFormat="1" applyFont="1" applyFill="1" applyBorder="1" applyAlignment="1">
      <alignment horizontal="center" vertical="center" wrapText="1"/>
    </xf>
    <xf numFmtId="167" fontId="51" fillId="0" borderId="34" xfId="0" applyNumberFormat="1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horizontal="justify" vertical="center" wrapText="1"/>
    </xf>
    <xf numFmtId="0" fontId="8" fillId="0" borderId="31" xfId="0" applyFont="1" applyFill="1" applyBorder="1" applyAlignment="1">
      <alignment horizontal="center" vertical="center" wrapText="1"/>
    </xf>
    <xf numFmtId="3" fontId="8" fillId="0" borderId="31" xfId="0" applyNumberFormat="1" applyFont="1" applyFill="1" applyBorder="1" applyAlignment="1">
      <alignment horizontal="center" vertical="center" wrapText="1"/>
    </xf>
    <xf numFmtId="166" fontId="9" fillId="0" borderId="31" xfId="47" applyNumberFormat="1" applyFont="1" applyFill="1" applyBorder="1" applyAlignment="1">
      <alignment vertical="center" wrapText="1"/>
    </xf>
    <xf numFmtId="165" fontId="8" fillId="0" borderId="31" xfId="0" applyNumberFormat="1" applyFont="1" applyFill="1" applyBorder="1" applyAlignment="1">
      <alignment horizontal="left" vertical="center" wrapText="1"/>
    </xf>
    <xf numFmtId="165" fontId="8" fillId="0" borderId="31" xfId="0" applyNumberFormat="1" applyFont="1" applyFill="1" applyBorder="1" applyAlignment="1">
      <alignment horizontal="center" vertical="center" wrapText="1"/>
    </xf>
    <xf numFmtId="167" fontId="8" fillId="0" borderId="31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vertical="center" wrapText="1"/>
    </xf>
    <xf numFmtId="167" fontId="8" fillId="0" borderId="32" xfId="0" applyNumberFormat="1" applyFont="1" applyFill="1" applyBorder="1" applyAlignment="1">
      <alignment horizontal="center" vertical="center" wrapText="1"/>
    </xf>
    <xf numFmtId="165" fontId="8" fillId="0" borderId="31" xfId="0" applyNumberFormat="1" applyFont="1" applyFill="1" applyBorder="1" applyAlignment="1">
      <alignment vertical="center" wrapText="1"/>
    </xf>
    <xf numFmtId="0" fontId="51" fillId="0" borderId="0" xfId="0" applyFont="1" applyFill="1" applyAlignment="1">
      <alignment horizontal="justify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3" fontId="51" fillId="0" borderId="0" xfId="0" applyNumberFormat="1" applyFont="1" applyFill="1" applyAlignment="1">
      <alignment horizontal="center" vertical="center" wrapText="1"/>
    </xf>
    <xf numFmtId="166" fontId="50" fillId="0" borderId="0" xfId="47" applyNumberFormat="1" applyFont="1" applyFill="1" applyAlignment="1">
      <alignment vertical="center" wrapText="1"/>
    </xf>
    <xf numFmtId="165" fontId="51" fillId="0" borderId="0" xfId="0" applyNumberFormat="1" applyFont="1" applyFill="1" applyAlignment="1">
      <alignment vertical="center" wrapText="1"/>
    </xf>
    <xf numFmtId="165" fontId="51" fillId="0" borderId="0" xfId="0" applyNumberFormat="1" applyFont="1" applyFill="1" applyAlignment="1">
      <alignment horizontal="center" vertical="center" wrapText="1"/>
    </xf>
    <xf numFmtId="4" fontId="50" fillId="0" borderId="35" xfId="0" applyNumberFormat="1" applyFont="1" applyFill="1" applyBorder="1" applyAlignment="1">
      <alignment vertical="center" wrapText="1"/>
    </xf>
    <xf numFmtId="4" fontId="50" fillId="0" borderId="0" xfId="0" applyNumberFormat="1" applyFont="1" applyFill="1" applyBorder="1" applyAlignment="1">
      <alignment vertical="center" wrapText="1"/>
    </xf>
    <xf numFmtId="4" fontId="51" fillId="0" borderId="0" xfId="0" applyNumberFormat="1" applyFont="1" applyFill="1" applyAlignment="1">
      <alignment vertical="center" wrapText="1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justify" vertical="center"/>
    </xf>
    <xf numFmtId="166" fontId="50" fillId="0" borderId="0" xfId="47" applyNumberFormat="1" applyFont="1" applyFill="1" applyAlignment="1">
      <alignment vertical="center"/>
    </xf>
    <xf numFmtId="0" fontId="50" fillId="0" borderId="36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_Censos 1951-199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E6" sqref="E6"/>
    </sheetView>
  </sheetViews>
  <sheetFormatPr defaultColWidth="11.57421875" defaultRowHeight="15"/>
  <cols>
    <col min="1" max="1" width="26.7109375" style="3" customWidth="1"/>
    <col min="2" max="2" width="92.57421875" style="4" customWidth="1"/>
    <col min="3" max="16384" width="11.57421875" style="3" customWidth="1"/>
  </cols>
  <sheetData>
    <row r="1" spans="1:2" ht="15.75">
      <c r="A1" s="1" t="s">
        <v>89</v>
      </c>
      <c r="B1" s="2" t="s">
        <v>90</v>
      </c>
    </row>
    <row r="2" ht="7.5" customHeight="1"/>
    <row r="3" spans="1:2" ht="47.25">
      <c r="A3" s="5" t="s">
        <v>80</v>
      </c>
      <c r="B3" s="6" t="s">
        <v>91</v>
      </c>
    </row>
    <row r="4" spans="1:2" s="9" customFormat="1" ht="7.5" customHeight="1">
      <c r="A4" s="7"/>
      <c r="B4" s="8"/>
    </row>
    <row r="5" spans="1:2" ht="47.25">
      <c r="A5" s="5" t="s">
        <v>81</v>
      </c>
      <c r="B5" s="6" t="s">
        <v>92</v>
      </c>
    </row>
    <row r="6" spans="1:2" s="9" customFormat="1" ht="7.5" customHeight="1">
      <c r="A6" s="7"/>
      <c r="B6" s="8"/>
    </row>
    <row r="7" spans="1:2" ht="31.5">
      <c r="A7" s="5" t="s">
        <v>82</v>
      </c>
      <c r="B7" s="6" t="s">
        <v>93</v>
      </c>
    </row>
    <row r="8" spans="1:2" s="9" customFormat="1" ht="7.5" customHeight="1">
      <c r="A8" s="7"/>
      <c r="B8" s="8"/>
    </row>
    <row r="9" spans="1:2" ht="47.25">
      <c r="A9" s="5" t="s">
        <v>83</v>
      </c>
      <c r="B9" s="6" t="s">
        <v>94</v>
      </c>
    </row>
    <row r="10" spans="1:2" s="9" customFormat="1" ht="7.5" customHeight="1">
      <c r="A10" s="7"/>
      <c r="B10" s="8"/>
    </row>
    <row r="11" spans="1:2" ht="27.75" customHeight="1">
      <c r="A11" s="5" t="s">
        <v>84</v>
      </c>
      <c r="B11" s="6" t="s">
        <v>95</v>
      </c>
    </row>
    <row r="12" spans="1:2" s="9" customFormat="1" ht="7.5" customHeight="1">
      <c r="A12" s="7"/>
      <c r="B12" s="8"/>
    </row>
    <row r="13" spans="1:2" ht="31.5">
      <c r="A13" s="5" t="s">
        <v>85</v>
      </c>
      <c r="B13" s="6" t="s">
        <v>96</v>
      </c>
    </row>
    <row r="14" spans="1:2" s="9" customFormat="1" ht="7.5" customHeight="1">
      <c r="A14" s="7"/>
      <c r="B14" s="8"/>
    </row>
    <row r="15" spans="1:2" ht="31.5">
      <c r="A15" s="5" t="s">
        <v>86</v>
      </c>
      <c r="B15" s="6" t="s">
        <v>97</v>
      </c>
    </row>
    <row r="16" spans="1:2" s="9" customFormat="1" ht="7.5" customHeight="1">
      <c r="A16" s="10"/>
      <c r="B16" s="8"/>
    </row>
    <row r="17" spans="1:2" ht="31.5">
      <c r="A17" s="5" t="s">
        <v>87</v>
      </c>
      <c r="B17" s="6" t="s">
        <v>98</v>
      </c>
    </row>
    <row r="18" spans="1:2" s="9" customFormat="1" ht="7.5" customHeight="1" thickBot="1">
      <c r="A18" s="11"/>
      <c r="B18" s="8"/>
    </row>
    <row r="19" spans="1:2" ht="31.5">
      <c r="A19" s="5" t="s">
        <v>88</v>
      </c>
      <c r="B19" s="6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52"/>
  <sheetViews>
    <sheetView tabSelected="1" zoomScale="80" zoomScaleNormal="80" zoomScalePageLayoutView="0" workbookViewId="0" topLeftCell="A1">
      <pane ySplit="6" topLeftCell="A7" activePane="bottomLeft" state="frozen"/>
      <selection pane="topLeft" activeCell="B1" sqref="B1"/>
      <selection pane="bottomLeft" activeCell="D115" sqref="D115"/>
    </sheetView>
  </sheetViews>
  <sheetFormatPr defaultColWidth="11.57421875" defaultRowHeight="15"/>
  <cols>
    <col min="1" max="1" width="33.57421875" style="13" customWidth="1"/>
    <col min="2" max="2" width="17.140625" style="13" hidden="1" customWidth="1"/>
    <col min="3" max="3" width="32.421875" style="13" customWidth="1"/>
    <col min="4" max="4" width="26.421875" style="13" customWidth="1"/>
    <col min="5" max="5" width="19.8515625" style="13" customWidth="1"/>
    <col min="6" max="6" width="19.00390625" style="13" customWidth="1"/>
    <col min="7" max="7" width="29.421875" style="18" customWidth="1"/>
    <col min="8" max="8" width="17.57421875" style="18" hidden="1" customWidth="1"/>
    <col min="9" max="9" width="17.421875" style="18" customWidth="1"/>
    <col min="10" max="10" width="19.140625" style="18" customWidth="1"/>
    <col min="11" max="11" width="21.8515625" style="18" customWidth="1"/>
    <col min="12" max="13" width="21.8515625" style="19" customWidth="1"/>
    <col min="14" max="14" width="5.28125" style="22" bestFit="1" customWidth="1"/>
    <col min="15" max="15" width="53.28125" style="19" customWidth="1"/>
    <col min="16" max="16" width="13.140625" style="13" bestFit="1" customWidth="1"/>
    <col min="17" max="17" width="12.7109375" style="18" customWidth="1"/>
    <col min="18" max="18" width="32.8515625" style="13" bestFit="1" customWidth="1"/>
    <col min="19" max="21" width="18.7109375" style="13" customWidth="1"/>
    <col min="22" max="22" width="25.140625" style="13" customWidth="1"/>
    <col min="23" max="23" width="50.7109375" style="13" customWidth="1"/>
    <col min="24" max="16384" width="11.57421875" style="13" customWidth="1"/>
  </cols>
  <sheetData>
    <row r="1" spans="1:22" ht="12.75">
      <c r="A1" s="12" t="s">
        <v>13</v>
      </c>
      <c r="B1" s="12"/>
      <c r="C1" s="30" t="s">
        <v>79</v>
      </c>
      <c r="D1" s="30"/>
      <c r="E1" s="30"/>
      <c r="F1" s="30"/>
      <c r="G1" s="30"/>
      <c r="H1" s="30"/>
      <c r="I1" s="30"/>
      <c r="J1" s="30"/>
      <c r="K1" s="32" t="s">
        <v>15</v>
      </c>
      <c r="L1" s="32"/>
      <c r="M1" s="32"/>
      <c r="N1" s="32"/>
      <c r="O1" s="33" t="s">
        <v>51</v>
      </c>
      <c r="P1" s="33"/>
      <c r="Q1" s="33"/>
      <c r="R1" s="33"/>
      <c r="S1" s="33"/>
      <c r="T1" s="33"/>
      <c r="U1" s="33"/>
      <c r="V1" s="33"/>
    </row>
    <row r="2" spans="1:22" ht="12.75">
      <c r="A2" s="12" t="s">
        <v>14</v>
      </c>
      <c r="B2" s="12"/>
      <c r="C2" s="31" t="s">
        <v>78</v>
      </c>
      <c r="D2" s="31"/>
      <c r="E2" s="31"/>
      <c r="F2" s="31"/>
      <c r="G2" s="31"/>
      <c r="H2" s="31"/>
      <c r="I2" s="31"/>
      <c r="J2" s="31"/>
      <c r="K2" s="32" t="s">
        <v>16</v>
      </c>
      <c r="L2" s="32"/>
      <c r="M2" s="32"/>
      <c r="N2" s="32"/>
      <c r="O2" s="34">
        <v>43125</v>
      </c>
      <c r="P2" s="33"/>
      <c r="Q2" s="33"/>
      <c r="R2" s="33"/>
      <c r="S2" s="33"/>
      <c r="T2" s="33"/>
      <c r="U2" s="33"/>
      <c r="V2" s="33"/>
    </row>
    <row r="3" spans="1:22" ht="12.75">
      <c r="A3" s="12"/>
      <c r="B3" s="12"/>
      <c r="C3" s="14"/>
      <c r="D3" s="14"/>
      <c r="E3" s="14"/>
      <c r="F3" s="14"/>
      <c r="G3" s="14"/>
      <c r="H3" s="14"/>
      <c r="I3" s="14"/>
      <c r="J3" s="14"/>
      <c r="K3" s="15"/>
      <c r="L3" s="16"/>
      <c r="M3" s="16"/>
      <c r="N3" s="12"/>
      <c r="O3" s="17"/>
      <c r="P3" s="14"/>
      <c r="Q3" s="14"/>
      <c r="R3" s="14"/>
      <c r="S3" s="14"/>
      <c r="T3" s="14"/>
      <c r="U3" s="14"/>
      <c r="V3" s="14"/>
    </row>
    <row r="4" ht="13.5" thickBot="1"/>
    <row r="5" spans="1:23" s="23" customFormat="1" ht="36" customHeight="1">
      <c r="A5" s="35" t="s">
        <v>0</v>
      </c>
      <c r="B5" s="28" t="s">
        <v>18</v>
      </c>
      <c r="C5" s="37" t="s">
        <v>1</v>
      </c>
      <c r="D5" s="28" t="s">
        <v>80</v>
      </c>
      <c r="E5" s="28" t="s">
        <v>171</v>
      </c>
      <c r="F5" s="28" t="s">
        <v>81</v>
      </c>
      <c r="G5" s="37" t="s">
        <v>2</v>
      </c>
      <c r="H5" s="37"/>
      <c r="I5" s="28" t="s">
        <v>82</v>
      </c>
      <c r="J5" s="28" t="s">
        <v>10</v>
      </c>
      <c r="K5" s="28"/>
      <c r="L5" s="28" t="s">
        <v>83</v>
      </c>
      <c r="M5" s="28" t="s">
        <v>84</v>
      </c>
      <c r="N5" s="37" t="s">
        <v>3</v>
      </c>
      <c r="O5" s="37"/>
      <c r="P5" s="37" t="s">
        <v>4</v>
      </c>
      <c r="Q5" s="28" t="s">
        <v>85</v>
      </c>
      <c r="R5" s="37" t="s">
        <v>5</v>
      </c>
      <c r="S5" s="37" t="s">
        <v>6</v>
      </c>
      <c r="T5" s="28" t="s">
        <v>86</v>
      </c>
      <c r="U5" s="28" t="s">
        <v>87</v>
      </c>
      <c r="V5" s="37" t="s">
        <v>7</v>
      </c>
      <c r="W5" s="26" t="s">
        <v>88</v>
      </c>
    </row>
    <row r="6" spans="1:23" s="25" customFormat="1" ht="21" customHeight="1" thickBot="1">
      <c r="A6" s="36"/>
      <c r="B6" s="29"/>
      <c r="C6" s="38"/>
      <c r="D6" s="29"/>
      <c r="E6" s="29"/>
      <c r="F6" s="29"/>
      <c r="G6" s="24" t="s">
        <v>8</v>
      </c>
      <c r="H6" s="24" t="s">
        <v>9</v>
      </c>
      <c r="I6" s="29"/>
      <c r="J6" s="24" t="s">
        <v>11</v>
      </c>
      <c r="K6" s="24" t="s">
        <v>12</v>
      </c>
      <c r="L6" s="29"/>
      <c r="M6" s="29"/>
      <c r="N6" s="38"/>
      <c r="O6" s="38"/>
      <c r="P6" s="38"/>
      <c r="Q6" s="29"/>
      <c r="R6" s="38"/>
      <c r="S6" s="38"/>
      <c r="T6" s="29"/>
      <c r="U6" s="29"/>
      <c r="V6" s="38"/>
      <c r="W6" s="27"/>
    </row>
    <row r="7" spans="1:23" s="56" customFormat="1" ht="39" thickBot="1">
      <c r="A7" s="39" t="s">
        <v>178</v>
      </c>
      <c r="B7" s="40"/>
      <c r="C7" s="41" t="s">
        <v>179</v>
      </c>
      <c r="D7" s="42" t="s">
        <v>180</v>
      </c>
      <c r="E7" s="43">
        <v>3000</v>
      </c>
      <c r="F7" s="44">
        <v>0</v>
      </c>
      <c r="G7" s="45" t="s">
        <v>119</v>
      </c>
      <c r="H7" s="46">
        <v>2000</v>
      </c>
      <c r="I7" s="47">
        <v>0</v>
      </c>
      <c r="J7" s="45" t="s">
        <v>124</v>
      </c>
      <c r="K7" s="45" t="s">
        <v>182</v>
      </c>
      <c r="L7" s="45" t="s">
        <v>181</v>
      </c>
      <c r="M7" s="45" t="s">
        <v>182</v>
      </c>
      <c r="N7" s="48">
        <v>1</v>
      </c>
      <c r="O7" s="49" t="s">
        <v>61</v>
      </c>
      <c r="P7" s="50">
        <v>43189</v>
      </c>
      <c r="Q7" s="51" t="s">
        <v>183</v>
      </c>
      <c r="R7" s="52" t="s">
        <v>33</v>
      </c>
      <c r="S7" s="53">
        <v>600000000</v>
      </c>
      <c r="T7" s="53">
        <v>0</v>
      </c>
      <c r="U7" s="54"/>
      <c r="V7" s="52" t="s">
        <v>123</v>
      </c>
      <c r="W7" s="55" t="s">
        <v>220</v>
      </c>
    </row>
    <row r="8" spans="1:23" s="56" customFormat="1" ht="77.25" thickBot="1">
      <c r="A8" s="57"/>
      <c r="B8" s="58"/>
      <c r="C8" s="59"/>
      <c r="D8" s="60"/>
      <c r="E8" s="61"/>
      <c r="F8" s="62"/>
      <c r="G8" s="63" t="s">
        <v>119</v>
      </c>
      <c r="H8" s="64"/>
      <c r="I8" s="65"/>
      <c r="J8" s="63" t="s">
        <v>124</v>
      </c>
      <c r="K8" s="63" t="s">
        <v>182</v>
      </c>
      <c r="L8" s="63" t="s">
        <v>181</v>
      </c>
      <c r="M8" s="63" t="s">
        <v>182</v>
      </c>
      <c r="N8" s="66">
        <v>2</v>
      </c>
      <c r="O8" s="67" t="s">
        <v>59</v>
      </c>
      <c r="P8" s="68">
        <v>43205</v>
      </c>
      <c r="Q8" s="69" t="s">
        <v>183</v>
      </c>
      <c r="R8" s="70" t="s">
        <v>34</v>
      </c>
      <c r="S8" s="71"/>
      <c r="T8" s="71"/>
      <c r="U8" s="72"/>
      <c r="V8" s="70" t="s">
        <v>123</v>
      </c>
      <c r="W8" s="55" t="s">
        <v>220</v>
      </c>
    </row>
    <row r="9" spans="1:23" s="56" customFormat="1" ht="39" thickBot="1">
      <c r="A9" s="57"/>
      <c r="B9" s="58"/>
      <c r="C9" s="59"/>
      <c r="D9" s="60"/>
      <c r="E9" s="61"/>
      <c r="F9" s="62"/>
      <c r="G9" s="63" t="s">
        <v>119</v>
      </c>
      <c r="H9" s="64"/>
      <c r="I9" s="65"/>
      <c r="J9" s="63" t="s">
        <v>124</v>
      </c>
      <c r="K9" s="63" t="s">
        <v>182</v>
      </c>
      <c r="L9" s="63" t="s">
        <v>181</v>
      </c>
      <c r="M9" s="63" t="s">
        <v>182</v>
      </c>
      <c r="N9" s="66">
        <v>3</v>
      </c>
      <c r="O9" s="67" t="s">
        <v>58</v>
      </c>
      <c r="P9" s="68">
        <v>43145</v>
      </c>
      <c r="Q9" s="69" t="s">
        <v>183</v>
      </c>
      <c r="R9" s="70" t="s">
        <v>35</v>
      </c>
      <c r="S9" s="71"/>
      <c r="T9" s="71"/>
      <c r="U9" s="72"/>
      <c r="V9" s="70" t="s">
        <v>123</v>
      </c>
      <c r="W9" s="55" t="s">
        <v>220</v>
      </c>
    </row>
    <row r="10" spans="1:23" s="56" customFormat="1" ht="26.25" thickBot="1">
      <c r="A10" s="57"/>
      <c r="B10" s="58"/>
      <c r="C10" s="59"/>
      <c r="D10" s="60"/>
      <c r="E10" s="61"/>
      <c r="F10" s="62"/>
      <c r="G10" s="63" t="s">
        <v>119</v>
      </c>
      <c r="H10" s="64"/>
      <c r="I10" s="65"/>
      <c r="J10" s="63" t="s">
        <v>124</v>
      </c>
      <c r="K10" s="63" t="s">
        <v>182</v>
      </c>
      <c r="L10" s="63" t="s">
        <v>181</v>
      </c>
      <c r="M10" s="63" t="s">
        <v>182</v>
      </c>
      <c r="N10" s="66">
        <v>4</v>
      </c>
      <c r="O10" s="67" t="s">
        <v>56</v>
      </c>
      <c r="P10" s="68" t="s">
        <v>63</v>
      </c>
      <c r="Q10" s="69" t="s">
        <v>183</v>
      </c>
      <c r="R10" s="70" t="s">
        <v>33</v>
      </c>
      <c r="S10" s="71"/>
      <c r="T10" s="71"/>
      <c r="U10" s="72"/>
      <c r="V10" s="70" t="s">
        <v>123</v>
      </c>
      <c r="W10" s="55" t="s">
        <v>220</v>
      </c>
    </row>
    <row r="11" spans="1:23" s="56" customFormat="1" ht="39" thickBot="1">
      <c r="A11" s="57"/>
      <c r="B11" s="58"/>
      <c r="C11" s="59"/>
      <c r="D11" s="60"/>
      <c r="E11" s="61"/>
      <c r="F11" s="62"/>
      <c r="G11" s="63" t="s">
        <v>119</v>
      </c>
      <c r="H11" s="64"/>
      <c r="I11" s="65"/>
      <c r="J11" s="63" t="s">
        <v>124</v>
      </c>
      <c r="K11" s="63" t="s">
        <v>182</v>
      </c>
      <c r="L11" s="63" t="s">
        <v>181</v>
      </c>
      <c r="M11" s="63" t="s">
        <v>182</v>
      </c>
      <c r="N11" s="66">
        <v>5</v>
      </c>
      <c r="O11" s="67" t="s">
        <v>57</v>
      </c>
      <c r="P11" s="68" t="s">
        <v>63</v>
      </c>
      <c r="Q11" s="69" t="s">
        <v>183</v>
      </c>
      <c r="R11" s="70" t="s">
        <v>33</v>
      </c>
      <c r="S11" s="71"/>
      <c r="T11" s="71"/>
      <c r="U11" s="72"/>
      <c r="V11" s="70" t="s">
        <v>123</v>
      </c>
      <c r="W11" s="55" t="s">
        <v>220</v>
      </c>
    </row>
    <row r="12" spans="1:23" s="56" customFormat="1" ht="26.25" thickBot="1">
      <c r="A12" s="73"/>
      <c r="B12" s="74"/>
      <c r="C12" s="75"/>
      <c r="D12" s="76"/>
      <c r="E12" s="77"/>
      <c r="F12" s="78"/>
      <c r="G12" s="79" t="s">
        <v>119</v>
      </c>
      <c r="H12" s="80"/>
      <c r="I12" s="81"/>
      <c r="J12" s="79" t="s">
        <v>124</v>
      </c>
      <c r="K12" s="79" t="s">
        <v>182</v>
      </c>
      <c r="L12" s="79" t="s">
        <v>181</v>
      </c>
      <c r="M12" s="79" t="s">
        <v>182</v>
      </c>
      <c r="N12" s="82">
        <v>6</v>
      </c>
      <c r="O12" s="83" t="s">
        <v>60</v>
      </c>
      <c r="P12" s="84" t="s">
        <v>63</v>
      </c>
      <c r="Q12" s="85" t="s">
        <v>183</v>
      </c>
      <c r="R12" s="86" t="s">
        <v>33</v>
      </c>
      <c r="S12" s="87"/>
      <c r="T12" s="87"/>
      <c r="U12" s="88"/>
      <c r="V12" s="86" t="s">
        <v>123</v>
      </c>
      <c r="W12" s="55" t="s">
        <v>220</v>
      </c>
    </row>
    <row r="13" spans="1:23" s="96" customFormat="1" ht="26.25" thickBot="1">
      <c r="A13" s="39" t="s">
        <v>39</v>
      </c>
      <c r="B13" s="40"/>
      <c r="C13" s="41" t="s">
        <v>71</v>
      </c>
      <c r="D13" s="42" t="s">
        <v>188</v>
      </c>
      <c r="E13" s="43">
        <v>1</v>
      </c>
      <c r="F13" s="44">
        <v>0</v>
      </c>
      <c r="G13" s="89" t="s">
        <v>100</v>
      </c>
      <c r="H13" s="90"/>
      <c r="I13" s="91">
        <v>0</v>
      </c>
      <c r="J13" s="89" t="s">
        <v>124</v>
      </c>
      <c r="K13" s="45" t="s">
        <v>182</v>
      </c>
      <c r="L13" s="45" t="s">
        <v>181</v>
      </c>
      <c r="M13" s="45" t="s">
        <v>182</v>
      </c>
      <c r="N13" s="92">
        <v>1</v>
      </c>
      <c r="O13" s="49" t="s">
        <v>187</v>
      </c>
      <c r="P13" s="93">
        <v>43312</v>
      </c>
      <c r="Q13" s="94"/>
      <c r="R13" s="95" t="s">
        <v>40</v>
      </c>
      <c r="S13" s="53">
        <v>700000000</v>
      </c>
      <c r="T13" s="53"/>
      <c r="U13" s="54"/>
      <c r="V13" s="52" t="s">
        <v>123</v>
      </c>
      <c r="W13" s="55" t="s">
        <v>221</v>
      </c>
    </row>
    <row r="14" spans="1:23" s="56" customFormat="1" ht="39" thickBot="1">
      <c r="A14" s="57"/>
      <c r="B14" s="58"/>
      <c r="C14" s="59"/>
      <c r="D14" s="60"/>
      <c r="E14" s="61"/>
      <c r="F14" s="62"/>
      <c r="G14" s="97" t="s">
        <v>100</v>
      </c>
      <c r="H14" s="64"/>
      <c r="I14" s="98"/>
      <c r="J14" s="97" t="s">
        <v>124</v>
      </c>
      <c r="K14" s="63" t="s">
        <v>182</v>
      </c>
      <c r="L14" s="63" t="s">
        <v>181</v>
      </c>
      <c r="M14" s="63" t="s">
        <v>182</v>
      </c>
      <c r="N14" s="66">
        <v>2</v>
      </c>
      <c r="O14" s="67" t="s">
        <v>186</v>
      </c>
      <c r="P14" s="68">
        <v>43465</v>
      </c>
      <c r="Q14" s="69"/>
      <c r="R14" s="70" t="s">
        <v>40</v>
      </c>
      <c r="S14" s="71"/>
      <c r="T14" s="71"/>
      <c r="U14" s="72"/>
      <c r="V14" s="70" t="s">
        <v>123</v>
      </c>
      <c r="W14" s="55" t="s">
        <v>221</v>
      </c>
    </row>
    <row r="15" spans="1:23" s="56" customFormat="1" ht="26.25" thickBot="1">
      <c r="A15" s="57"/>
      <c r="B15" s="58"/>
      <c r="C15" s="59"/>
      <c r="D15" s="60"/>
      <c r="E15" s="61"/>
      <c r="F15" s="62"/>
      <c r="G15" s="97" t="s">
        <v>100</v>
      </c>
      <c r="H15" s="64"/>
      <c r="I15" s="98"/>
      <c r="J15" s="97" t="s">
        <v>124</v>
      </c>
      <c r="K15" s="63" t="s">
        <v>182</v>
      </c>
      <c r="L15" s="63" t="s">
        <v>181</v>
      </c>
      <c r="M15" s="63" t="s">
        <v>182</v>
      </c>
      <c r="N15" s="66">
        <v>3</v>
      </c>
      <c r="O15" s="67" t="s">
        <v>185</v>
      </c>
      <c r="P15" s="68">
        <v>43250</v>
      </c>
      <c r="Q15" s="69"/>
      <c r="R15" s="70" t="s">
        <v>40</v>
      </c>
      <c r="S15" s="71"/>
      <c r="T15" s="71"/>
      <c r="U15" s="72"/>
      <c r="V15" s="70" t="s">
        <v>123</v>
      </c>
      <c r="W15" s="55" t="s">
        <v>221</v>
      </c>
    </row>
    <row r="16" spans="1:23" s="56" customFormat="1" ht="64.5" thickBot="1">
      <c r="A16" s="73"/>
      <c r="B16" s="74"/>
      <c r="C16" s="75"/>
      <c r="D16" s="76"/>
      <c r="E16" s="77"/>
      <c r="F16" s="78"/>
      <c r="G16" s="99" t="s">
        <v>100</v>
      </c>
      <c r="H16" s="80"/>
      <c r="I16" s="100"/>
      <c r="J16" s="99" t="s">
        <v>124</v>
      </c>
      <c r="K16" s="79" t="s">
        <v>182</v>
      </c>
      <c r="L16" s="79" t="s">
        <v>181</v>
      </c>
      <c r="M16" s="79" t="s">
        <v>182</v>
      </c>
      <c r="N16" s="82">
        <v>4</v>
      </c>
      <c r="O16" s="83" t="s">
        <v>184</v>
      </c>
      <c r="P16" s="84">
        <v>43465</v>
      </c>
      <c r="Q16" s="85"/>
      <c r="R16" s="86" t="s">
        <v>40</v>
      </c>
      <c r="S16" s="87"/>
      <c r="T16" s="87"/>
      <c r="U16" s="88"/>
      <c r="V16" s="86" t="s">
        <v>123</v>
      </c>
      <c r="W16" s="55" t="s">
        <v>221</v>
      </c>
    </row>
    <row r="17" spans="1:23" s="56" customFormat="1" ht="25.5" customHeight="1">
      <c r="A17" s="101" t="s">
        <v>21</v>
      </c>
      <c r="B17" s="102"/>
      <c r="C17" s="103" t="s">
        <v>189</v>
      </c>
      <c r="D17" s="104" t="s">
        <v>190</v>
      </c>
      <c r="E17" s="105">
        <v>150</v>
      </c>
      <c r="F17" s="106">
        <v>0</v>
      </c>
      <c r="G17" s="107" t="s">
        <v>119</v>
      </c>
      <c r="H17" s="108">
        <v>1000</v>
      </c>
      <c r="I17" s="65">
        <v>0</v>
      </c>
      <c r="J17" s="109" t="s">
        <v>124</v>
      </c>
      <c r="K17" s="110" t="s">
        <v>182</v>
      </c>
      <c r="L17" s="107" t="s">
        <v>181</v>
      </c>
      <c r="M17" s="107" t="s">
        <v>182</v>
      </c>
      <c r="N17" s="111">
        <v>1</v>
      </c>
      <c r="O17" s="112" t="s">
        <v>36</v>
      </c>
      <c r="P17" s="113">
        <v>43160</v>
      </c>
      <c r="Q17" s="114"/>
      <c r="R17" s="115" t="s">
        <v>33</v>
      </c>
      <c r="S17" s="116">
        <v>600000000</v>
      </c>
      <c r="T17" s="116">
        <v>0</v>
      </c>
      <c r="U17" s="117"/>
      <c r="V17" s="115" t="s">
        <v>123</v>
      </c>
      <c r="W17" s="118" t="s">
        <v>222</v>
      </c>
    </row>
    <row r="18" spans="1:23" s="56" customFormat="1" ht="25.5">
      <c r="A18" s="57"/>
      <c r="B18" s="58"/>
      <c r="C18" s="59"/>
      <c r="D18" s="119"/>
      <c r="E18" s="120"/>
      <c r="F18" s="121"/>
      <c r="G18" s="63" t="s">
        <v>119</v>
      </c>
      <c r="H18" s="64"/>
      <c r="I18" s="65"/>
      <c r="J18" s="122" t="s">
        <v>124</v>
      </c>
      <c r="K18" s="123" t="s">
        <v>182</v>
      </c>
      <c r="L18" s="63" t="s">
        <v>181</v>
      </c>
      <c r="M18" s="63" t="s">
        <v>182</v>
      </c>
      <c r="N18" s="66">
        <v>2</v>
      </c>
      <c r="O18" s="67" t="s">
        <v>191</v>
      </c>
      <c r="P18" s="68">
        <v>43195</v>
      </c>
      <c r="Q18" s="69" t="s">
        <v>183</v>
      </c>
      <c r="R18" s="70" t="s">
        <v>33</v>
      </c>
      <c r="S18" s="71"/>
      <c r="T18" s="71"/>
      <c r="U18" s="72"/>
      <c r="V18" s="115" t="s">
        <v>123</v>
      </c>
      <c r="W18" s="118" t="s">
        <v>222</v>
      </c>
    </row>
    <row r="19" spans="1:23" s="56" customFormat="1" ht="25.5">
      <c r="A19" s="57"/>
      <c r="B19" s="58"/>
      <c r="C19" s="59"/>
      <c r="D19" s="119"/>
      <c r="E19" s="120"/>
      <c r="F19" s="121"/>
      <c r="G19" s="63" t="s">
        <v>119</v>
      </c>
      <c r="H19" s="64"/>
      <c r="I19" s="65"/>
      <c r="J19" s="122" t="s">
        <v>124</v>
      </c>
      <c r="K19" s="123" t="s">
        <v>182</v>
      </c>
      <c r="L19" s="63" t="s">
        <v>181</v>
      </c>
      <c r="M19" s="63" t="s">
        <v>182</v>
      </c>
      <c r="N19" s="66">
        <v>3</v>
      </c>
      <c r="O19" s="67" t="s">
        <v>192</v>
      </c>
      <c r="P19" s="68">
        <v>43195</v>
      </c>
      <c r="Q19" s="69" t="s">
        <v>183</v>
      </c>
      <c r="R19" s="70" t="s">
        <v>33</v>
      </c>
      <c r="S19" s="71"/>
      <c r="T19" s="71"/>
      <c r="U19" s="72"/>
      <c r="V19" s="115" t="s">
        <v>123</v>
      </c>
      <c r="W19" s="118" t="s">
        <v>222</v>
      </c>
    </row>
    <row r="20" spans="1:23" s="56" customFormat="1" ht="38.25">
      <c r="A20" s="57"/>
      <c r="B20" s="58"/>
      <c r="C20" s="59"/>
      <c r="D20" s="119"/>
      <c r="E20" s="120"/>
      <c r="F20" s="121"/>
      <c r="G20" s="63" t="s">
        <v>119</v>
      </c>
      <c r="H20" s="64"/>
      <c r="I20" s="65"/>
      <c r="J20" s="122" t="s">
        <v>124</v>
      </c>
      <c r="K20" s="123" t="s">
        <v>182</v>
      </c>
      <c r="L20" s="63" t="s">
        <v>181</v>
      </c>
      <c r="M20" s="63" t="s">
        <v>182</v>
      </c>
      <c r="N20" s="66">
        <v>4</v>
      </c>
      <c r="O20" s="67" t="s">
        <v>37</v>
      </c>
      <c r="P20" s="68">
        <v>43146</v>
      </c>
      <c r="Q20" s="69" t="s">
        <v>183</v>
      </c>
      <c r="R20" s="70" t="s">
        <v>33</v>
      </c>
      <c r="S20" s="71"/>
      <c r="T20" s="71"/>
      <c r="U20" s="72"/>
      <c r="V20" s="115" t="s">
        <v>123</v>
      </c>
      <c r="W20" s="118" t="s">
        <v>222</v>
      </c>
    </row>
    <row r="21" spans="1:23" s="56" customFormat="1" ht="38.25">
      <c r="A21" s="57"/>
      <c r="B21" s="58"/>
      <c r="C21" s="59"/>
      <c r="D21" s="119"/>
      <c r="E21" s="120"/>
      <c r="F21" s="121"/>
      <c r="G21" s="63" t="s">
        <v>119</v>
      </c>
      <c r="H21" s="64"/>
      <c r="I21" s="65"/>
      <c r="J21" s="122" t="s">
        <v>124</v>
      </c>
      <c r="K21" s="123" t="s">
        <v>182</v>
      </c>
      <c r="L21" s="63" t="s">
        <v>181</v>
      </c>
      <c r="M21" s="63" t="s">
        <v>182</v>
      </c>
      <c r="N21" s="66">
        <v>5</v>
      </c>
      <c r="O21" s="67" t="s">
        <v>38</v>
      </c>
      <c r="P21" s="68">
        <v>43225</v>
      </c>
      <c r="Q21" s="69" t="s">
        <v>183</v>
      </c>
      <c r="R21" s="70" t="s">
        <v>33</v>
      </c>
      <c r="S21" s="71"/>
      <c r="T21" s="71"/>
      <c r="U21" s="72"/>
      <c r="V21" s="115" t="s">
        <v>123</v>
      </c>
      <c r="W21" s="118" t="s">
        <v>222</v>
      </c>
    </row>
    <row r="22" spans="1:23" s="56" customFormat="1" ht="26.25" thickBot="1">
      <c r="A22" s="73"/>
      <c r="B22" s="74"/>
      <c r="C22" s="75"/>
      <c r="D22" s="124"/>
      <c r="E22" s="125"/>
      <c r="F22" s="126"/>
      <c r="G22" s="79" t="s">
        <v>119</v>
      </c>
      <c r="H22" s="80"/>
      <c r="I22" s="81"/>
      <c r="J22" s="99" t="s">
        <v>124</v>
      </c>
      <c r="K22" s="79" t="s">
        <v>182</v>
      </c>
      <c r="L22" s="79" t="s">
        <v>181</v>
      </c>
      <c r="M22" s="79" t="s">
        <v>182</v>
      </c>
      <c r="N22" s="82">
        <v>6</v>
      </c>
      <c r="O22" s="83" t="s">
        <v>193</v>
      </c>
      <c r="P22" s="84" t="s">
        <v>63</v>
      </c>
      <c r="Q22" s="85" t="s">
        <v>183</v>
      </c>
      <c r="R22" s="86" t="s">
        <v>33</v>
      </c>
      <c r="S22" s="87"/>
      <c r="T22" s="87"/>
      <c r="U22" s="88"/>
      <c r="V22" s="86" t="s">
        <v>123</v>
      </c>
      <c r="W22" s="118" t="s">
        <v>222</v>
      </c>
    </row>
    <row r="23" spans="1:23" s="56" customFormat="1" ht="26.25" thickBot="1">
      <c r="A23" s="39" t="s">
        <v>195</v>
      </c>
      <c r="B23" s="40"/>
      <c r="C23" s="41" t="s">
        <v>196</v>
      </c>
      <c r="D23" s="42" t="s">
        <v>197</v>
      </c>
      <c r="E23" s="127">
        <v>1</v>
      </c>
      <c r="F23" s="127">
        <v>0</v>
      </c>
      <c r="G23" s="45" t="s">
        <v>110</v>
      </c>
      <c r="H23" s="46"/>
      <c r="I23" s="47">
        <v>0</v>
      </c>
      <c r="J23" s="128" t="s">
        <v>124</v>
      </c>
      <c r="K23" s="129" t="s">
        <v>182</v>
      </c>
      <c r="L23" s="63" t="s">
        <v>181</v>
      </c>
      <c r="M23" s="63" t="s">
        <v>182</v>
      </c>
      <c r="N23" s="48">
        <v>1</v>
      </c>
      <c r="O23" s="49" t="s">
        <v>198</v>
      </c>
      <c r="P23" s="50">
        <v>43190</v>
      </c>
      <c r="Q23" s="51" t="s">
        <v>183</v>
      </c>
      <c r="R23" s="52" t="s">
        <v>55</v>
      </c>
      <c r="S23" s="53">
        <v>50000000</v>
      </c>
      <c r="T23" s="53">
        <v>0</v>
      </c>
      <c r="U23" s="54"/>
      <c r="V23" s="52" t="s">
        <v>123</v>
      </c>
      <c r="W23" s="55" t="s">
        <v>224</v>
      </c>
    </row>
    <row r="24" spans="1:23" s="56" customFormat="1" ht="26.25" thickBot="1">
      <c r="A24" s="57"/>
      <c r="B24" s="58"/>
      <c r="C24" s="59"/>
      <c r="D24" s="60"/>
      <c r="E24" s="61"/>
      <c r="F24" s="61"/>
      <c r="G24" s="63" t="s">
        <v>110</v>
      </c>
      <c r="H24" s="64"/>
      <c r="I24" s="65"/>
      <c r="J24" s="122" t="s">
        <v>124</v>
      </c>
      <c r="K24" s="123" t="s">
        <v>182</v>
      </c>
      <c r="L24" s="63" t="s">
        <v>181</v>
      </c>
      <c r="M24" s="63" t="s">
        <v>182</v>
      </c>
      <c r="N24" s="66">
        <v>2</v>
      </c>
      <c r="O24" s="67" t="s">
        <v>194</v>
      </c>
      <c r="P24" s="68">
        <v>43250</v>
      </c>
      <c r="Q24" s="69" t="s">
        <v>183</v>
      </c>
      <c r="R24" s="70" t="s">
        <v>55</v>
      </c>
      <c r="S24" s="71"/>
      <c r="T24" s="71"/>
      <c r="U24" s="72"/>
      <c r="V24" s="115" t="s">
        <v>123</v>
      </c>
      <c r="W24" s="55" t="s">
        <v>224</v>
      </c>
    </row>
    <row r="25" spans="1:23" s="56" customFormat="1" ht="39" thickBot="1">
      <c r="A25" s="57"/>
      <c r="B25" s="58"/>
      <c r="C25" s="59"/>
      <c r="D25" s="60"/>
      <c r="E25" s="61"/>
      <c r="F25" s="61"/>
      <c r="G25" s="63" t="s">
        <v>110</v>
      </c>
      <c r="H25" s="64"/>
      <c r="I25" s="65"/>
      <c r="J25" s="122" t="s">
        <v>124</v>
      </c>
      <c r="K25" s="123" t="s">
        <v>182</v>
      </c>
      <c r="L25" s="63" t="s">
        <v>181</v>
      </c>
      <c r="M25" s="63" t="s">
        <v>182</v>
      </c>
      <c r="N25" s="66">
        <v>3</v>
      </c>
      <c r="O25" s="67" t="s">
        <v>52</v>
      </c>
      <c r="P25" s="68">
        <v>43135</v>
      </c>
      <c r="Q25" s="69" t="s">
        <v>183</v>
      </c>
      <c r="R25" s="70" t="s">
        <v>55</v>
      </c>
      <c r="S25" s="71"/>
      <c r="T25" s="71"/>
      <c r="U25" s="72"/>
      <c r="V25" s="115" t="s">
        <v>123</v>
      </c>
      <c r="W25" s="55" t="s">
        <v>224</v>
      </c>
    </row>
    <row r="26" spans="1:23" s="56" customFormat="1" ht="26.25" thickBot="1">
      <c r="A26" s="57"/>
      <c r="B26" s="58"/>
      <c r="C26" s="59"/>
      <c r="D26" s="60"/>
      <c r="E26" s="61"/>
      <c r="F26" s="61"/>
      <c r="G26" s="63" t="s">
        <v>110</v>
      </c>
      <c r="H26" s="64"/>
      <c r="I26" s="65"/>
      <c r="J26" s="122" t="s">
        <v>124</v>
      </c>
      <c r="K26" s="123" t="s">
        <v>182</v>
      </c>
      <c r="L26" s="63" t="s">
        <v>181</v>
      </c>
      <c r="M26" s="63" t="s">
        <v>182</v>
      </c>
      <c r="N26" s="66">
        <v>4</v>
      </c>
      <c r="O26" s="67" t="s">
        <v>53</v>
      </c>
      <c r="P26" s="68">
        <v>43465</v>
      </c>
      <c r="Q26" s="69"/>
      <c r="R26" s="70" t="s">
        <v>55</v>
      </c>
      <c r="S26" s="71"/>
      <c r="T26" s="71"/>
      <c r="U26" s="72"/>
      <c r="V26" s="115" t="s">
        <v>123</v>
      </c>
      <c r="W26" s="55" t="s">
        <v>224</v>
      </c>
    </row>
    <row r="27" spans="1:23" s="56" customFormat="1" ht="64.5" thickBot="1">
      <c r="A27" s="73"/>
      <c r="B27" s="74"/>
      <c r="C27" s="75"/>
      <c r="D27" s="76"/>
      <c r="E27" s="77"/>
      <c r="F27" s="77"/>
      <c r="G27" s="79" t="s">
        <v>110</v>
      </c>
      <c r="H27" s="80"/>
      <c r="I27" s="81"/>
      <c r="J27" s="99" t="s">
        <v>124</v>
      </c>
      <c r="K27" s="79" t="s">
        <v>182</v>
      </c>
      <c r="L27" s="63" t="s">
        <v>181</v>
      </c>
      <c r="M27" s="63" t="s">
        <v>182</v>
      </c>
      <c r="N27" s="82">
        <v>5</v>
      </c>
      <c r="O27" s="83" t="s">
        <v>54</v>
      </c>
      <c r="P27" s="84">
        <v>43465</v>
      </c>
      <c r="Q27" s="85" t="s">
        <v>183</v>
      </c>
      <c r="R27" s="86" t="s">
        <v>55</v>
      </c>
      <c r="S27" s="87"/>
      <c r="T27" s="87"/>
      <c r="U27" s="88"/>
      <c r="V27" s="130" t="s">
        <v>123</v>
      </c>
      <c r="W27" s="55" t="s">
        <v>224</v>
      </c>
    </row>
    <row r="28" spans="1:23" s="56" customFormat="1" ht="39.75" customHeight="1">
      <c r="A28" s="39" t="s">
        <v>212</v>
      </c>
      <c r="B28" s="40"/>
      <c r="C28" s="41" t="s">
        <v>199</v>
      </c>
      <c r="D28" s="42" t="s">
        <v>205</v>
      </c>
      <c r="E28" s="127">
        <v>1</v>
      </c>
      <c r="F28" s="131">
        <v>1</v>
      </c>
      <c r="G28" s="45" t="s">
        <v>109</v>
      </c>
      <c r="H28" s="46"/>
      <c r="I28" s="47">
        <v>2300</v>
      </c>
      <c r="J28" s="45" t="s">
        <v>126</v>
      </c>
      <c r="K28" s="45" t="s">
        <v>201</v>
      </c>
      <c r="L28" s="45" t="s">
        <v>126</v>
      </c>
      <c r="M28" s="45" t="s">
        <v>201</v>
      </c>
      <c r="N28" s="48">
        <v>1</v>
      </c>
      <c r="O28" s="49" t="s">
        <v>30</v>
      </c>
      <c r="P28" s="50">
        <v>43342</v>
      </c>
      <c r="Q28" s="51" t="s">
        <v>200</v>
      </c>
      <c r="R28" s="52" t="s">
        <v>202</v>
      </c>
      <c r="S28" s="53">
        <v>1000000000</v>
      </c>
      <c r="T28" s="53">
        <v>0</v>
      </c>
      <c r="U28" s="54"/>
      <c r="V28" s="52" t="s">
        <v>127</v>
      </c>
      <c r="W28" s="55"/>
    </row>
    <row r="29" spans="1:23" s="56" customFormat="1" ht="39.75" customHeight="1" thickBot="1">
      <c r="A29" s="132"/>
      <c r="B29" s="133"/>
      <c r="C29" s="134"/>
      <c r="D29" s="135"/>
      <c r="E29" s="136"/>
      <c r="F29" s="133"/>
      <c r="G29" s="110" t="s">
        <v>109</v>
      </c>
      <c r="H29" s="137"/>
      <c r="I29" s="65"/>
      <c r="J29" s="123" t="s">
        <v>138</v>
      </c>
      <c r="K29" s="123" t="s">
        <v>201</v>
      </c>
      <c r="L29" s="123" t="s">
        <v>138</v>
      </c>
      <c r="M29" s="123" t="s">
        <v>201</v>
      </c>
      <c r="N29" s="138">
        <v>2</v>
      </c>
      <c r="O29" s="139" t="s">
        <v>29</v>
      </c>
      <c r="P29" s="140">
        <v>43312</v>
      </c>
      <c r="Q29" s="141" t="s">
        <v>200</v>
      </c>
      <c r="R29" s="142" t="s">
        <v>202</v>
      </c>
      <c r="S29" s="143"/>
      <c r="T29" s="143"/>
      <c r="U29" s="144"/>
      <c r="V29" s="142" t="s">
        <v>127</v>
      </c>
      <c r="W29" s="145"/>
    </row>
    <row r="30" spans="1:23" s="56" customFormat="1" ht="25.5">
      <c r="A30" s="39" t="s">
        <v>213</v>
      </c>
      <c r="B30" s="40"/>
      <c r="C30" s="41" t="s">
        <v>73</v>
      </c>
      <c r="D30" s="42" t="s">
        <v>172</v>
      </c>
      <c r="E30" s="43">
        <v>1</v>
      </c>
      <c r="F30" s="40">
        <v>0</v>
      </c>
      <c r="G30" s="45" t="s">
        <v>109</v>
      </c>
      <c r="H30" s="46"/>
      <c r="I30" s="47">
        <v>0</v>
      </c>
      <c r="J30" s="45" t="s">
        <v>126</v>
      </c>
      <c r="K30" s="45" t="s">
        <v>201</v>
      </c>
      <c r="L30" s="45" t="s">
        <v>126</v>
      </c>
      <c r="M30" s="45" t="s">
        <v>201</v>
      </c>
      <c r="N30" s="48">
        <v>1</v>
      </c>
      <c r="O30" s="49" t="s">
        <v>72</v>
      </c>
      <c r="P30" s="50" t="s">
        <v>50</v>
      </c>
      <c r="Q30" s="51" t="s">
        <v>200</v>
      </c>
      <c r="R30" s="52" t="s">
        <v>203</v>
      </c>
      <c r="S30" s="53">
        <v>500000000</v>
      </c>
      <c r="T30" s="53">
        <v>0</v>
      </c>
      <c r="U30" s="54"/>
      <c r="V30" s="52" t="s">
        <v>151</v>
      </c>
      <c r="W30" s="55"/>
    </row>
    <row r="31" spans="1:23" s="56" customFormat="1" ht="25.5">
      <c r="A31" s="57"/>
      <c r="B31" s="58"/>
      <c r="C31" s="59"/>
      <c r="D31" s="60"/>
      <c r="E31" s="61"/>
      <c r="F31" s="58"/>
      <c r="G31" s="63" t="s">
        <v>109</v>
      </c>
      <c r="H31" s="64"/>
      <c r="I31" s="65"/>
      <c r="J31" s="63" t="s">
        <v>130</v>
      </c>
      <c r="K31" s="63" t="s">
        <v>201</v>
      </c>
      <c r="L31" s="63" t="s">
        <v>130</v>
      </c>
      <c r="M31" s="63" t="s">
        <v>201</v>
      </c>
      <c r="N31" s="66">
        <v>2</v>
      </c>
      <c r="O31" s="67" t="s">
        <v>48</v>
      </c>
      <c r="P31" s="68">
        <v>43250</v>
      </c>
      <c r="Q31" s="69" t="s">
        <v>200</v>
      </c>
      <c r="R31" s="70" t="s">
        <v>202</v>
      </c>
      <c r="S31" s="71"/>
      <c r="T31" s="71"/>
      <c r="U31" s="72"/>
      <c r="V31" s="70" t="s">
        <v>151</v>
      </c>
      <c r="W31" s="146"/>
    </row>
    <row r="32" spans="1:23" s="56" customFormat="1" ht="26.25" thickBot="1">
      <c r="A32" s="132"/>
      <c r="B32" s="133"/>
      <c r="C32" s="134"/>
      <c r="D32" s="135"/>
      <c r="E32" s="136"/>
      <c r="F32" s="133"/>
      <c r="G32" s="123" t="s">
        <v>109</v>
      </c>
      <c r="H32" s="137"/>
      <c r="I32" s="65"/>
      <c r="J32" s="123" t="s">
        <v>148</v>
      </c>
      <c r="K32" s="123" t="s">
        <v>201</v>
      </c>
      <c r="L32" s="123" t="s">
        <v>148</v>
      </c>
      <c r="M32" s="123" t="s">
        <v>201</v>
      </c>
      <c r="N32" s="138">
        <v>3</v>
      </c>
      <c r="O32" s="139" t="s">
        <v>49</v>
      </c>
      <c r="P32" s="140">
        <v>43251</v>
      </c>
      <c r="Q32" s="141" t="s">
        <v>200</v>
      </c>
      <c r="R32" s="142" t="s">
        <v>202</v>
      </c>
      <c r="S32" s="143"/>
      <c r="T32" s="143"/>
      <c r="U32" s="144"/>
      <c r="V32" s="142" t="s">
        <v>151</v>
      </c>
      <c r="W32" s="145"/>
    </row>
    <row r="33" spans="1:23" s="56" customFormat="1" ht="26.25" thickBot="1">
      <c r="A33" s="39" t="s">
        <v>214</v>
      </c>
      <c r="B33" s="40"/>
      <c r="C33" s="41" t="s">
        <v>204</v>
      </c>
      <c r="D33" s="42" t="s">
        <v>206</v>
      </c>
      <c r="E33" s="127">
        <v>1</v>
      </c>
      <c r="F33" s="127">
        <v>1</v>
      </c>
      <c r="G33" s="45" t="s">
        <v>109</v>
      </c>
      <c r="H33" s="46">
        <v>200</v>
      </c>
      <c r="I33" s="47">
        <v>5000</v>
      </c>
      <c r="J33" s="45" t="s">
        <v>148</v>
      </c>
      <c r="K33" s="45" t="s">
        <v>207</v>
      </c>
      <c r="L33" s="45" t="s">
        <v>148</v>
      </c>
      <c r="M33" s="45" t="s">
        <v>207</v>
      </c>
      <c r="N33" s="48">
        <v>1</v>
      </c>
      <c r="O33" s="49" t="s">
        <v>20</v>
      </c>
      <c r="P33" s="50">
        <v>43189</v>
      </c>
      <c r="Q33" s="51" t="s">
        <v>200</v>
      </c>
      <c r="R33" s="52" t="s">
        <v>202</v>
      </c>
      <c r="S33" s="53">
        <v>500000000</v>
      </c>
      <c r="T33" s="53">
        <v>377000000</v>
      </c>
      <c r="U33" s="54"/>
      <c r="V33" s="52" t="s">
        <v>123</v>
      </c>
      <c r="W33" s="55"/>
    </row>
    <row r="34" spans="1:23" s="56" customFormat="1" ht="26.25" thickBot="1">
      <c r="A34" s="132"/>
      <c r="B34" s="133"/>
      <c r="C34" s="134"/>
      <c r="D34" s="135"/>
      <c r="E34" s="136"/>
      <c r="F34" s="136"/>
      <c r="G34" s="123" t="s">
        <v>109</v>
      </c>
      <c r="H34" s="137"/>
      <c r="I34" s="65"/>
      <c r="J34" s="123" t="s">
        <v>148</v>
      </c>
      <c r="K34" s="123" t="s">
        <v>207</v>
      </c>
      <c r="L34" s="123" t="s">
        <v>148</v>
      </c>
      <c r="M34" s="123" t="s">
        <v>207</v>
      </c>
      <c r="N34" s="138">
        <v>2</v>
      </c>
      <c r="O34" s="139" t="s">
        <v>208</v>
      </c>
      <c r="P34" s="140">
        <v>43220</v>
      </c>
      <c r="Q34" s="141" t="s">
        <v>200</v>
      </c>
      <c r="R34" s="142" t="s">
        <v>202</v>
      </c>
      <c r="S34" s="143"/>
      <c r="T34" s="143"/>
      <c r="U34" s="144"/>
      <c r="V34" s="147" t="s">
        <v>123</v>
      </c>
      <c r="W34" s="145"/>
    </row>
    <row r="35" spans="1:23" s="56" customFormat="1" ht="46.5" customHeight="1">
      <c r="A35" s="148" t="s">
        <v>215</v>
      </c>
      <c r="B35" s="43"/>
      <c r="C35" s="42" t="s">
        <v>74</v>
      </c>
      <c r="D35" s="42" t="s">
        <v>172</v>
      </c>
      <c r="E35" s="43">
        <v>1</v>
      </c>
      <c r="F35" s="43">
        <v>0</v>
      </c>
      <c r="G35" s="149" t="s">
        <v>109</v>
      </c>
      <c r="H35" s="150">
        <v>20</v>
      </c>
      <c r="I35" s="151">
        <v>0</v>
      </c>
      <c r="J35" s="149" t="s">
        <v>138</v>
      </c>
      <c r="K35" s="149" t="s">
        <v>201</v>
      </c>
      <c r="L35" s="149" t="s">
        <v>138</v>
      </c>
      <c r="M35" s="149" t="s">
        <v>201</v>
      </c>
      <c r="N35" s="152">
        <v>1</v>
      </c>
      <c r="O35" s="153" t="s">
        <v>31</v>
      </c>
      <c r="P35" s="154">
        <v>43189</v>
      </c>
      <c r="Q35" s="155" t="s">
        <v>200</v>
      </c>
      <c r="R35" s="156" t="s">
        <v>202</v>
      </c>
      <c r="S35" s="157">
        <v>300000000</v>
      </c>
      <c r="T35" s="157">
        <v>0</v>
      </c>
      <c r="U35" s="158"/>
      <c r="V35" s="156" t="s">
        <v>151</v>
      </c>
      <c r="W35" s="159"/>
    </row>
    <row r="36" spans="1:23" s="56" customFormat="1" ht="40.5" customHeight="1" thickBot="1">
      <c r="A36" s="160"/>
      <c r="B36" s="77"/>
      <c r="C36" s="76"/>
      <c r="D36" s="76"/>
      <c r="E36" s="77"/>
      <c r="F36" s="77"/>
      <c r="G36" s="161" t="s">
        <v>109</v>
      </c>
      <c r="H36" s="162"/>
      <c r="I36" s="163"/>
      <c r="J36" s="161" t="s">
        <v>148</v>
      </c>
      <c r="K36" s="161" t="s">
        <v>201</v>
      </c>
      <c r="L36" s="161" t="s">
        <v>148</v>
      </c>
      <c r="M36" s="161" t="s">
        <v>201</v>
      </c>
      <c r="N36" s="164">
        <v>2</v>
      </c>
      <c r="O36" s="165" t="s">
        <v>209</v>
      </c>
      <c r="P36" s="166">
        <v>43220</v>
      </c>
      <c r="Q36" s="167" t="s">
        <v>200</v>
      </c>
      <c r="R36" s="168" t="s">
        <v>202</v>
      </c>
      <c r="S36" s="169"/>
      <c r="T36" s="169"/>
      <c r="U36" s="170"/>
      <c r="V36" s="168" t="s">
        <v>151</v>
      </c>
      <c r="W36" s="171"/>
    </row>
    <row r="37" spans="1:23" s="56" customFormat="1" ht="35.25" customHeight="1">
      <c r="A37" s="148" t="s">
        <v>217</v>
      </c>
      <c r="B37" s="42"/>
      <c r="C37" s="42" t="s">
        <v>75</v>
      </c>
      <c r="D37" s="42" t="s">
        <v>173</v>
      </c>
      <c r="E37" s="43">
        <f>50*29</f>
        <v>1450</v>
      </c>
      <c r="F37" s="43">
        <v>0</v>
      </c>
      <c r="G37" s="149" t="s">
        <v>119</v>
      </c>
      <c r="H37" s="150">
        <v>300</v>
      </c>
      <c r="I37" s="150"/>
      <c r="J37" s="149" t="s">
        <v>124</v>
      </c>
      <c r="K37" s="149" t="s">
        <v>182</v>
      </c>
      <c r="L37" s="149" t="s">
        <v>124</v>
      </c>
      <c r="M37" s="149" t="s">
        <v>182</v>
      </c>
      <c r="N37" s="152">
        <v>1</v>
      </c>
      <c r="O37" s="153" t="s">
        <v>22</v>
      </c>
      <c r="P37" s="154">
        <v>43464</v>
      </c>
      <c r="Q37" s="155" t="s">
        <v>183</v>
      </c>
      <c r="R37" s="172" t="s">
        <v>40</v>
      </c>
      <c r="S37" s="157">
        <v>200000000</v>
      </c>
      <c r="T37" s="157">
        <v>0</v>
      </c>
      <c r="U37" s="158"/>
      <c r="V37" s="156" t="s">
        <v>123</v>
      </c>
      <c r="W37" s="173" t="s">
        <v>223</v>
      </c>
    </row>
    <row r="38" spans="1:23" s="56" customFormat="1" ht="35.25" customHeight="1">
      <c r="A38" s="174"/>
      <c r="B38" s="60"/>
      <c r="C38" s="60"/>
      <c r="D38" s="60"/>
      <c r="E38" s="61"/>
      <c r="F38" s="61"/>
      <c r="G38" s="175" t="s">
        <v>119</v>
      </c>
      <c r="H38" s="176"/>
      <c r="I38" s="176"/>
      <c r="J38" s="177" t="s">
        <v>124</v>
      </c>
      <c r="K38" s="177" t="s">
        <v>182</v>
      </c>
      <c r="L38" s="177" t="s">
        <v>124</v>
      </c>
      <c r="M38" s="177" t="s">
        <v>182</v>
      </c>
      <c r="N38" s="178">
        <v>2</v>
      </c>
      <c r="O38" s="179" t="s">
        <v>23</v>
      </c>
      <c r="P38" s="180">
        <v>43464</v>
      </c>
      <c r="Q38" s="181" t="s">
        <v>183</v>
      </c>
      <c r="R38" s="182" t="s">
        <v>40</v>
      </c>
      <c r="S38" s="183"/>
      <c r="T38" s="183"/>
      <c r="U38" s="184"/>
      <c r="V38" s="185" t="s">
        <v>123</v>
      </c>
      <c r="W38" s="173" t="s">
        <v>223</v>
      </c>
    </row>
    <row r="39" spans="1:23" s="56" customFormat="1" ht="35.25" customHeight="1">
      <c r="A39" s="174"/>
      <c r="B39" s="60"/>
      <c r="C39" s="60"/>
      <c r="D39" s="60"/>
      <c r="E39" s="61"/>
      <c r="F39" s="61"/>
      <c r="G39" s="175" t="s">
        <v>119</v>
      </c>
      <c r="H39" s="176"/>
      <c r="I39" s="176"/>
      <c r="J39" s="177" t="s">
        <v>124</v>
      </c>
      <c r="K39" s="177" t="s">
        <v>182</v>
      </c>
      <c r="L39" s="177" t="s">
        <v>124</v>
      </c>
      <c r="M39" s="177" t="s">
        <v>182</v>
      </c>
      <c r="N39" s="178">
        <v>3</v>
      </c>
      <c r="O39" s="179" t="s">
        <v>24</v>
      </c>
      <c r="P39" s="180">
        <v>43464</v>
      </c>
      <c r="Q39" s="181" t="s">
        <v>183</v>
      </c>
      <c r="R39" s="182" t="s">
        <v>40</v>
      </c>
      <c r="S39" s="183"/>
      <c r="T39" s="183"/>
      <c r="U39" s="184"/>
      <c r="V39" s="185" t="s">
        <v>123</v>
      </c>
      <c r="W39" s="173" t="s">
        <v>223</v>
      </c>
    </row>
    <row r="40" spans="1:23" s="56" customFormat="1" ht="35.25" customHeight="1">
      <c r="A40" s="174"/>
      <c r="B40" s="60"/>
      <c r="C40" s="60"/>
      <c r="D40" s="60"/>
      <c r="E40" s="61"/>
      <c r="F40" s="61"/>
      <c r="G40" s="175" t="s">
        <v>119</v>
      </c>
      <c r="H40" s="176"/>
      <c r="I40" s="176"/>
      <c r="J40" s="177" t="s">
        <v>124</v>
      </c>
      <c r="K40" s="177" t="s">
        <v>182</v>
      </c>
      <c r="L40" s="177" t="s">
        <v>124</v>
      </c>
      <c r="M40" s="177" t="s">
        <v>182</v>
      </c>
      <c r="N40" s="178">
        <v>4</v>
      </c>
      <c r="O40" s="179" t="s">
        <v>25</v>
      </c>
      <c r="P40" s="180">
        <v>43464</v>
      </c>
      <c r="Q40" s="181" t="s">
        <v>183</v>
      </c>
      <c r="R40" s="182" t="s">
        <v>40</v>
      </c>
      <c r="S40" s="183"/>
      <c r="T40" s="183"/>
      <c r="U40" s="184"/>
      <c r="V40" s="185" t="s">
        <v>123</v>
      </c>
      <c r="W40" s="173" t="s">
        <v>223</v>
      </c>
    </row>
    <row r="41" spans="1:23" s="56" customFormat="1" ht="35.25" customHeight="1">
      <c r="A41" s="174"/>
      <c r="B41" s="60"/>
      <c r="C41" s="60"/>
      <c r="D41" s="60"/>
      <c r="E41" s="61"/>
      <c r="F41" s="61"/>
      <c r="G41" s="175" t="s">
        <v>119</v>
      </c>
      <c r="H41" s="176"/>
      <c r="I41" s="176"/>
      <c r="J41" s="177" t="s">
        <v>124</v>
      </c>
      <c r="K41" s="177" t="s">
        <v>182</v>
      </c>
      <c r="L41" s="177" t="s">
        <v>124</v>
      </c>
      <c r="M41" s="177" t="s">
        <v>182</v>
      </c>
      <c r="N41" s="178">
        <v>5</v>
      </c>
      <c r="O41" s="179" t="s">
        <v>26</v>
      </c>
      <c r="P41" s="180">
        <v>43464</v>
      </c>
      <c r="Q41" s="181" t="s">
        <v>183</v>
      </c>
      <c r="R41" s="182" t="s">
        <v>40</v>
      </c>
      <c r="S41" s="183"/>
      <c r="T41" s="183"/>
      <c r="U41" s="184"/>
      <c r="V41" s="185" t="s">
        <v>123</v>
      </c>
      <c r="W41" s="173" t="s">
        <v>223</v>
      </c>
    </row>
    <row r="42" spans="1:23" s="56" customFormat="1" ht="35.25" customHeight="1">
      <c r="A42" s="174"/>
      <c r="B42" s="60"/>
      <c r="C42" s="60"/>
      <c r="D42" s="60"/>
      <c r="E42" s="61"/>
      <c r="F42" s="61"/>
      <c r="G42" s="175" t="s">
        <v>119</v>
      </c>
      <c r="H42" s="176"/>
      <c r="I42" s="176"/>
      <c r="J42" s="177" t="s">
        <v>124</v>
      </c>
      <c r="K42" s="177" t="s">
        <v>182</v>
      </c>
      <c r="L42" s="177" t="s">
        <v>124</v>
      </c>
      <c r="M42" s="177" t="s">
        <v>182</v>
      </c>
      <c r="N42" s="178">
        <v>6</v>
      </c>
      <c r="O42" s="179" t="s">
        <v>27</v>
      </c>
      <c r="P42" s="180">
        <v>43464</v>
      </c>
      <c r="Q42" s="181" t="s">
        <v>183</v>
      </c>
      <c r="R42" s="182" t="s">
        <v>40</v>
      </c>
      <c r="S42" s="183"/>
      <c r="T42" s="183"/>
      <c r="U42" s="184"/>
      <c r="V42" s="185" t="s">
        <v>123</v>
      </c>
      <c r="W42" s="173" t="s">
        <v>223</v>
      </c>
    </row>
    <row r="43" spans="1:23" s="56" customFormat="1" ht="35.25" customHeight="1" thickBot="1">
      <c r="A43" s="160"/>
      <c r="B43" s="76"/>
      <c r="C43" s="76"/>
      <c r="D43" s="76"/>
      <c r="E43" s="77"/>
      <c r="F43" s="77"/>
      <c r="G43" s="186" t="s">
        <v>119</v>
      </c>
      <c r="H43" s="162"/>
      <c r="I43" s="162"/>
      <c r="J43" s="161" t="s">
        <v>124</v>
      </c>
      <c r="K43" s="161" t="s">
        <v>182</v>
      </c>
      <c r="L43" s="161" t="s">
        <v>124</v>
      </c>
      <c r="M43" s="161" t="s">
        <v>182</v>
      </c>
      <c r="N43" s="164">
        <v>7</v>
      </c>
      <c r="O43" s="165" t="s">
        <v>28</v>
      </c>
      <c r="P43" s="166">
        <v>43464</v>
      </c>
      <c r="Q43" s="167" t="s">
        <v>183</v>
      </c>
      <c r="R43" s="168" t="s">
        <v>40</v>
      </c>
      <c r="S43" s="169"/>
      <c r="T43" s="169"/>
      <c r="U43" s="170"/>
      <c r="V43" s="187" t="s">
        <v>123</v>
      </c>
      <c r="W43" s="173" t="s">
        <v>223</v>
      </c>
    </row>
    <row r="44" spans="1:23" s="56" customFormat="1" ht="38.25">
      <c r="A44" s="39" t="s">
        <v>216</v>
      </c>
      <c r="B44" s="40"/>
      <c r="C44" s="41" t="s">
        <v>211</v>
      </c>
      <c r="D44" s="42" t="s">
        <v>210</v>
      </c>
      <c r="E44" s="43">
        <v>1</v>
      </c>
      <c r="F44" s="40">
        <v>1</v>
      </c>
      <c r="G44" s="45" t="s">
        <v>32</v>
      </c>
      <c r="H44" s="46"/>
      <c r="I44" s="47">
        <f>8499+9292+3016</f>
        <v>20807</v>
      </c>
      <c r="J44" s="45" t="s">
        <v>124</v>
      </c>
      <c r="K44" s="45" t="s">
        <v>182</v>
      </c>
      <c r="L44" s="45" t="s">
        <v>124</v>
      </c>
      <c r="M44" s="45" t="s">
        <v>182</v>
      </c>
      <c r="N44" s="48">
        <v>1</v>
      </c>
      <c r="O44" s="49" t="s">
        <v>69</v>
      </c>
      <c r="P44" s="50">
        <v>43464</v>
      </c>
      <c r="Q44" s="51" t="s">
        <v>200</v>
      </c>
      <c r="R44" s="52" t="s">
        <v>218</v>
      </c>
      <c r="S44" s="53">
        <v>10000000</v>
      </c>
      <c r="T44" s="53">
        <v>10000000</v>
      </c>
      <c r="U44" s="54"/>
      <c r="V44" s="52" t="s">
        <v>123</v>
      </c>
      <c r="W44" s="55"/>
    </row>
    <row r="45" spans="1:23" s="56" customFormat="1" ht="39" thickBot="1">
      <c r="A45" s="132"/>
      <c r="B45" s="133"/>
      <c r="C45" s="134"/>
      <c r="D45" s="135"/>
      <c r="E45" s="136"/>
      <c r="F45" s="133"/>
      <c r="G45" s="123" t="s">
        <v>32</v>
      </c>
      <c r="H45" s="137"/>
      <c r="I45" s="65"/>
      <c r="J45" s="123" t="s">
        <v>124</v>
      </c>
      <c r="K45" s="123" t="s">
        <v>182</v>
      </c>
      <c r="L45" s="123" t="s">
        <v>124</v>
      </c>
      <c r="M45" s="123" t="s">
        <v>182</v>
      </c>
      <c r="N45" s="138">
        <v>2</v>
      </c>
      <c r="O45" s="139" t="s">
        <v>65</v>
      </c>
      <c r="P45" s="140">
        <v>43464</v>
      </c>
      <c r="Q45" s="141" t="s">
        <v>200</v>
      </c>
      <c r="R45" s="142" t="s">
        <v>218</v>
      </c>
      <c r="S45" s="143"/>
      <c r="T45" s="143"/>
      <c r="U45" s="144"/>
      <c r="V45" s="142" t="s">
        <v>123</v>
      </c>
      <c r="W45" s="145"/>
    </row>
    <row r="46" spans="1:23" s="56" customFormat="1" ht="96" customHeight="1" thickBot="1">
      <c r="A46" s="188" t="s">
        <v>67</v>
      </c>
      <c r="B46" s="189"/>
      <c r="C46" s="190" t="s">
        <v>76</v>
      </c>
      <c r="D46" s="191" t="s">
        <v>177</v>
      </c>
      <c r="E46" s="192">
        <v>1</v>
      </c>
      <c r="F46" s="193">
        <f>9/29</f>
        <v>0.3103448275862069</v>
      </c>
      <c r="G46" s="189" t="s">
        <v>32</v>
      </c>
      <c r="H46" s="194"/>
      <c r="I46" s="194">
        <v>504</v>
      </c>
      <c r="J46" s="189" t="s">
        <v>124</v>
      </c>
      <c r="K46" s="189" t="s">
        <v>19</v>
      </c>
      <c r="L46" s="190"/>
      <c r="M46" s="190"/>
      <c r="N46" s="195">
        <v>1</v>
      </c>
      <c r="O46" s="190" t="s">
        <v>66</v>
      </c>
      <c r="P46" s="196">
        <v>43465</v>
      </c>
      <c r="Q46" s="197" t="s">
        <v>200</v>
      </c>
      <c r="R46" s="198" t="s">
        <v>218</v>
      </c>
      <c r="S46" s="199">
        <v>5000000</v>
      </c>
      <c r="T46" s="199">
        <v>5000000</v>
      </c>
      <c r="U46" s="199"/>
      <c r="V46" s="198" t="s">
        <v>123</v>
      </c>
      <c r="W46" s="200"/>
    </row>
    <row r="47" spans="1:23" s="56" customFormat="1" ht="45.75" customHeight="1" thickBot="1">
      <c r="A47" s="201" t="s">
        <v>174</v>
      </c>
      <c r="B47" s="202"/>
      <c r="C47" s="203" t="s">
        <v>68</v>
      </c>
      <c r="D47" s="204" t="s">
        <v>175</v>
      </c>
      <c r="E47" s="186">
        <v>600</v>
      </c>
      <c r="F47" s="202">
        <v>0</v>
      </c>
      <c r="G47" s="202" t="s">
        <v>32</v>
      </c>
      <c r="H47" s="205"/>
      <c r="I47" s="205">
        <v>0</v>
      </c>
      <c r="J47" s="202" t="s">
        <v>124</v>
      </c>
      <c r="K47" s="202" t="s">
        <v>182</v>
      </c>
      <c r="L47" s="202" t="s">
        <v>124</v>
      </c>
      <c r="M47" s="202" t="s">
        <v>182</v>
      </c>
      <c r="N47" s="206">
        <v>1</v>
      </c>
      <c r="O47" s="203" t="s">
        <v>174</v>
      </c>
      <c r="P47" s="207">
        <v>43465</v>
      </c>
      <c r="Q47" s="208" t="s">
        <v>183</v>
      </c>
      <c r="R47" s="130" t="s">
        <v>218</v>
      </c>
      <c r="S47" s="209">
        <v>50000000</v>
      </c>
      <c r="T47" s="209">
        <v>0</v>
      </c>
      <c r="U47" s="209"/>
      <c r="V47" s="130" t="s">
        <v>123</v>
      </c>
      <c r="W47" s="210"/>
    </row>
    <row r="48" spans="1:23" s="56" customFormat="1" ht="35.25" customHeight="1">
      <c r="A48" s="39" t="s">
        <v>219</v>
      </c>
      <c r="B48" s="40"/>
      <c r="C48" s="41" t="s">
        <v>77</v>
      </c>
      <c r="D48" s="42" t="s">
        <v>176</v>
      </c>
      <c r="E48" s="43">
        <f>10*29</f>
        <v>290</v>
      </c>
      <c r="F48" s="40">
        <v>0</v>
      </c>
      <c r="G48" s="45" t="s">
        <v>64</v>
      </c>
      <c r="H48" s="46">
        <v>120</v>
      </c>
      <c r="I48" s="47">
        <v>0</v>
      </c>
      <c r="J48" s="45" t="s">
        <v>124</v>
      </c>
      <c r="K48" s="45" t="s">
        <v>182</v>
      </c>
      <c r="L48" s="45" t="s">
        <v>124</v>
      </c>
      <c r="M48" s="45" t="s">
        <v>182</v>
      </c>
      <c r="N48" s="48">
        <v>1</v>
      </c>
      <c r="O48" s="49" t="s">
        <v>41</v>
      </c>
      <c r="P48" s="50">
        <v>43224</v>
      </c>
      <c r="Q48" s="51" t="s">
        <v>183</v>
      </c>
      <c r="R48" s="52" t="s">
        <v>62</v>
      </c>
      <c r="S48" s="53">
        <v>360000000</v>
      </c>
      <c r="T48" s="53">
        <v>0</v>
      </c>
      <c r="U48" s="54"/>
      <c r="V48" s="52" t="s">
        <v>123</v>
      </c>
      <c r="W48" s="146" t="s">
        <v>223</v>
      </c>
    </row>
    <row r="49" spans="1:23" s="56" customFormat="1" ht="35.25" customHeight="1">
      <c r="A49" s="57"/>
      <c r="B49" s="58"/>
      <c r="C49" s="59"/>
      <c r="D49" s="60"/>
      <c r="E49" s="61"/>
      <c r="F49" s="58"/>
      <c r="G49" s="63" t="s">
        <v>64</v>
      </c>
      <c r="H49" s="64"/>
      <c r="I49" s="65"/>
      <c r="J49" s="63" t="s">
        <v>124</v>
      </c>
      <c r="K49" s="63" t="s">
        <v>182</v>
      </c>
      <c r="L49" s="63" t="s">
        <v>124</v>
      </c>
      <c r="M49" s="63" t="s">
        <v>182</v>
      </c>
      <c r="N49" s="66">
        <v>2</v>
      </c>
      <c r="O49" s="67" t="s">
        <v>42</v>
      </c>
      <c r="P49" s="68">
        <v>43231</v>
      </c>
      <c r="Q49" s="69" t="s">
        <v>183</v>
      </c>
      <c r="R49" s="70" t="s">
        <v>62</v>
      </c>
      <c r="S49" s="71"/>
      <c r="T49" s="71"/>
      <c r="U49" s="72"/>
      <c r="V49" s="115" t="s">
        <v>123</v>
      </c>
      <c r="W49" s="146" t="s">
        <v>223</v>
      </c>
    </row>
    <row r="50" spans="1:23" s="56" customFormat="1" ht="35.25" customHeight="1">
      <c r="A50" s="57"/>
      <c r="B50" s="58"/>
      <c r="C50" s="59"/>
      <c r="D50" s="60"/>
      <c r="E50" s="61"/>
      <c r="F50" s="58"/>
      <c r="G50" s="63" t="s">
        <v>64</v>
      </c>
      <c r="H50" s="64"/>
      <c r="I50" s="65"/>
      <c r="J50" s="63" t="s">
        <v>124</v>
      </c>
      <c r="K50" s="63" t="s">
        <v>182</v>
      </c>
      <c r="L50" s="63" t="s">
        <v>124</v>
      </c>
      <c r="M50" s="63" t="s">
        <v>182</v>
      </c>
      <c r="N50" s="66">
        <v>3</v>
      </c>
      <c r="O50" s="67" t="s">
        <v>43</v>
      </c>
      <c r="P50" s="68">
        <v>43238</v>
      </c>
      <c r="Q50" s="69" t="s">
        <v>183</v>
      </c>
      <c r="R50" s="70" t="s">
        <v>62</v>
      </c>
      <c r="S50" s="71"/>
      <c r="T50" s="71"/>
      <c r="U50" s="72"/>
      <c r="V50" s="115" t="s">
        <v>123</v>
      </c>
      <c r="W50" s="146" t="s">
        <v>223</v>
      </c>
    </row>
    <row r="51" spans="1:23" s="56" customFormat="1" ht="35.25" customHeight="1">
      <c r="A51" s="57"/>
      <c r="B51" s="58"/>
      <c r="C51" s="59"/>
      <c r="D51" s="60"/>
      <c r="E51" s="61"/>
      <c r="F51" s="58"/>
      <c r="G51" s="63" t="s">
        <v>64</v>
      </c>
      <c r="H51" s="64"/>
      <c r="I51" s="65"/>
      <c r="J51" s="63" t="s">
        <v>124</v>
      </c>
      <c r="K51" s="63" t="s">
        <v>182</v>
      </c>
      <c r="L51" s="63" t="s">
        <v>124</v>
      </c>
      <c r="M51" s="63" t="s">
        <v>182</v>
      </c>
      <c r="N51" s="66">
        <v>4</v>
      </c>
      <c r="O51" s="67" t="s">
        <v>44</v>
      </c>
      <c r="P51" s="68">
        <v>43245</v>
      </c>
      <c r="Q51" s="69" t="s">
        <v>183</v>
      </c>
      <c r="R51" s="70" t="s">
        <v>62</v>
      </c>
      <c r="S51" s="71"/>
      <c r="T51" s="71"/>
      <c r="U51" s="72"/>
      <c r="V51" s="115" t="s">
        <v>123</v>
      </c>
      <c r="W51" s="146" t="s">
        <v>223</v>
      </c>
    </row>
    <row r="52" spans="1:23" s="56" customFormat="1" ht="35.25" customHeight="1">
      <c r="A52" s="57"/>
      <c r="B52" s="58"/>
      <c r="C52" s="59"/>
      <c r="D52" s="60"/>
      <c r="E52" s="61"/>
      <c r="F52" s="58"/>
      <c r="G52" s="63" t="s">
        <v>64</v>
      </c>
      <c r="H52" s="64"/>
      <c r="I52" s="65"/>
      <c r="J52" s="63" t="s">
        <v>124</v>
      </c>
      <c r="K52" s="63" t="s">
        <v>182</v>
      </c>
      <c r="L52" s="63" t="s">
        <v>124</v>
      </c>
      <c r="M52" s="63" t="s">
        <v>182</v>
      </c>
      <c r="N52" s="66">
        <v>5</v>
      </c>
      <c r="O52" s="67" t="s">
        <v>45</v>
      </c>
      <c r="P52" s="68">
        <v>43252</v>
      </c>
      <c r="Q52" s="69" t="s">
        <v>183</v>
      </c>
      <c r="R52" s="70" t="s">
        <v>62</v>
      </c>
      <c r="S52" s="71"/>
      <c r="T52" s="71"/>
      <c r="U52" s="72"/>
      <c r="V52" s="115" t="s">
        <v>123</v>
      </c>
      <c r="W52" s="146" t="s">
        <v>223</v>
      </c>
    </row>
    <row r="53" spans="1:23" s="56" customFormat="1" ht="35.25" customHeight="1">
      <c r="A53" s="57"/>
      <c r="B53" s="58"/>
      <c r="C53" s="59"/>
      <c r="D53" s="60"/>
      <c r="E53" s="61"/>
      <c r="F53" s="58"/>
      <c r="G53" s="63" t="s">
        <v>64</v>
      </c>
      <c r="H53" s="64"/>
      <c r="I53" s="65"/>
      <c r="J53" s="63" t="s">
        <v>124</v>
      </c>
      <c r="K53" s="63" t="s">
        <v>182</v>
      </c>
      <c r="L53" s="63" t="s">
        <v>124</v>
      </c>
      <c r="M53" s="63" t="s">
        <v>182</v>
      </c>
      <c r="N53" s="66">
        <v>6</v>
      </c>
      <c r="O53" s="67" t="s">
        <v>46</v>
      </c>
      <c r="P53" s="68">
        <v>43259</v>
      </c>
      <c r="Q53" s="69" t="s">
        <v>183</v>
      </c>
      <c r="R53" s="70" t="s">
        <v>62</v>
      </c>
      <c r="S53" s="71"/>
      <c r="T53" s="71"/>
      <c r="U53" s="72"/>
      <c r="V53" s="115" t="s">
        <v>123</v>
      </c>
      <c r="W53" s="146" t="s">
        <v>223</v>
      </c>
    </row>
    <row r="54" spans="1:23" s="56" customFormat="1" ht="35.25" customHeight="1" thickBot="1">
      <c r="A54" s="132"/>
      <c r="B54" s="133"/>
      <c r="C54" s="134"/>
      <c r="D54" s="135"/>
      <c r="E54" s="136"/>
      <c r="F54" s="133"/>
      <c r="G54" s="123" t="s">
        <v>64</v>
      </c>
      <c r="H54" s="137"/>
      <c r="I54" s="65"/>
      <c r="J54" s="123" t="s">
        <v>124</v>
      </c>
      <c r="K54" s="123" t="s">
        <v>182</v>
      </c>
      <c r="L54" s="123" t="s">
        <v>124</v>
      </c>
      <c r="M54" s="123" t="s">
        <v>182</v>
      </c>
      <c r="N54" s="138">
        <v>7</v>
      </c>
      <c r="O54" s="139" t="s">
        <v>47</v>
      </c>
      <c r="P54" s="140">
        <v>43266</v>
      </c>
      <c r="Q54" s="141" t="s">
        <v>183</v>
      </c>
      <c r="R54" s="142" t="s">
        <v>62</v>
      </c>
      <c r="S54" s="143"/>
      <c r="T54" s="143"/>
      <c r="U54" s="144"/>
      <c r="V54" s="211" t="s">
        <v>123</v>
      </c>
      <c r="W54" s="145" t="s">
        <v>223</v>
      </c>
    </row>
    <row r="55" spans="1:23" s="56" customFormat="1" ht="115.5" customHeight="1" thickBot="1">
      <c r="A55" s="212" t="s">
        <v>229</v>
      </c>
      <c r="B55" s="213"/>
      <c r="C55" s="191" t="s">
        <v>230</v>
      </c>
      <c r="D55" s="191" t="s">
        <v>231</v>
      </c>
      <c r="E55" s="213">
        <v>700</v>
      </c>
      <c r="F55" s="213">
        <v>700</v>
      </c>
      <c r="G55" s="213" t="s">
        <v>64</v>
      </c>
      <c r="H55" s="214"/>
      <c r="I55" s="214"/>
      <c r="J55" s="213" t="s">
        <v>124</v>
      </c>
      <c r="K55" s="213" t="s">
        <v>182</v>
      </c>
      <c r="L55" s="213" t="s">
        <v>124</v>
      </c>
      <c r="M55" s="213" t="s">
        <v>182</v>
      </c>
      <c r="N55" s="215">
        <v>1</v>
      </c>
      <c r="O55" s="191" t="s">
        <v>232</v>
      </c>
      <c r="P55" s="216">
        <v>43465</v>
      </c>
      <c r="Q55" s="217" t="s">
        <v>200</v>
      </c>
      <c r="R55" s="198" t="s">
        <v>62</v>
      </c>
      <c r="S55" s="218">
        <v>2077427857</v>
      </c>
      <c r="T55" s="218">
        <v>2077427857</v>
      </c>
      <c r="U55" s="218"/>
      <c r="V55" s="219" t="s">
        <v>123</v>
      </c>
      <c r="W55" s="220"/>
    </row>
    <row r="56" spans="1:23" s="56" customFormat="1" ht="171.75" customHeight="1" thickBot="1">
      <c r="A56" s="212" t="s">
        <v>225</v>
      </c>
      <c r="B56" s="213"/>
      <c r="C56" s="191" t="s">
        <v>226</v>
      </c>
      <c r="D56" s="191" t="s">
        <v>227</v>
      </c>
      <c r="E56" s="213">
        <v>203</v>
      </c>
      <c r="F56" s="213">
        <v>203</v>
      </c>
      <c r="G56" s="213" t="s">
        <v>116</v>
      </c>
      <c r="H56" s="214">
        <v>15</v>
      </c>
      <c r="I56" s="214"/>
      <c r="J56" s="213" t="s">
        <v>124</v>
      </c>
      <c r="K56" s="213" t="s">
        <v>182</v>
      </c>
      <c r="L56" s="213" t="s">
        <v>124</v>
      </c>
      <c r="M56" s="213" t="s">
        <v>182</v>
      </c>
      <c r="N56" s="215">
        <v>1</v>
      </c>
      <c r="O56" s="191" t="s">
        <v>228</v>
      </c>
      <c r="P56" s="221">
        <v>43465</v>
      </c>
      <c r="Q56" s="217"/>
      <c r="R56" s="219" t="s">
        <v>70</v>
      </c>
      <c r="S56" s="218">
        <v>530292400</v>
      </c>
      <c r="T56" s="218">
        <v>530292400</v>
      </c>
      <c r="U56" s="218"/>
      <c r="V56" s="219" t="s">
        <v>123</v>
      </c>
      <c r="W56" s="220"/>
    </row>
    <row r="57" spans="1:22" s="56" customFormat="1" ht="13.5" thickBot="1">
      <c r="A57" s="222"/>
      <c r="B57" s="223"/>
      <c r="C57" s="223"/>
      <c r="D57" s="223"/>
      <c r="E57" s="223"/>
      <c r="F57" s="223"/>
      <c r="G57" s="224"/>
      <c r="H57" s="225"/>
      <c r="I57" s="225"/>
      <c r="J57" s="224"/>
      <c r="K57" s="224"/>
      <c r="L57" s="222"/>
      <c r="M57" s="222"/>
      <c r="N57" s="226"/>
      <c r="O57" s="222"/>
      <c r="P57" s="227"/>
      <c r="Q57" s="228"/>
      <c r="S57" s="229">
        <f>SUM(S7:S56)</f>
        <v>7482720257</v>
      </c>
      <c r="T57" s="229">
        <f>SUM(T7:T56)</f>
        <v>2999720257</v>
      </c>
      <c r="U57" s="230"/>
      <c r="V57" s="223"/>
    </row>
    <row r="58" spans="1:22" s="56" customFormat="1" ht="12.75">
      <c r="A58" s="222"/>
      <c r="B58" s="223"/>
      <c r="C58" s="223"/>
      <c r="D58" s="223"/>
      <c r="E58" s="223"/>
      <c r="F58" s="223"/>
      <c r="G58" s="224"/>
      <c r="H58" s="225"/>
      <c r="I58" s="225"/>
      <c r="J58" s="224"/>
      <c r="K58" s="224"/>
      <c r="L58" s="222"/>
      <c r="M58" s="222"/>
      <c r="N58" s="226"/>
      <c r="O58" s="222"/>
      <c r="P58" s="227"/>
      <c r="Q58" s="228"/>
      <c r="S58" s="231"/>
      <c r="T58" s="231"/>
      <c r="U58" s="231"/>
      <c r="V58" s="223"/>
    </row>
    <row r="59" spans="1:22" s="56" customFormat="1" ht="12.75">
      <c r="A59" s="223"/>
      <c r="B59" s="223"/>
      <c r="C59" s="223"/>
      <c r="D59" s="223"/>
      <c r="E59" s="223"/>
      <c r="F59" s="223"/>
      <c r="G59" s="224"/>
      <c r="H59" s="225"/>
      <c r="I59" s="225"/>
      <c r="J59" s="224"/>
      <c r="K59" s="224"/>
      <c r="L59" s="222"/>
      <c r="M59" s="222"/>
      <c r="N59" s="226"/>
      <c r="O59" s="222"/>
      <c r="P59" s="227"/>
      <c r="Q59" s="228"/>
      <c r="S59" s="231"/>
      <c r="T59" s="231"/>
      <c r="U59" s="231"/>
      <c r="V59" s="223"/>
    </row>
    <row r="60" spans="1:22" s="56" customFormat="1" ht="12.75">
      <c r="A60" s="223"/>
      <c r="B60" s="223"/>
      <c r="C60" s="223"/>
      <c r="D60" s="223"/>
      <c r="E60" s="223"/>
      <c r="F60" s="223"/>
      <c r="G60" s="224"/>
      <c r="H60" s="225"/>
      <c r="I60" s="225"/>
      <c r="J60" s="224"/>
      <c r="K60" s="224"/>
      <c r="L60" s="222"/>
      <c r="M60" s="222"/>
      <c r="N60" s="226"/>
      <c r="O60" s="222"/>
      <c r="P60" s="227"/>
      <c r="Q60" s="228"/>
      <c r="S60" s="231"/>
      <c r="T60" s="231"/>
      <c r="U60" s="231"/>
      <c r="V60" s="223"/>
    </row>
    <row r="61" spans="3:17" s="96" customFormat="1" ht="12.75">
      <c r="C61" s="96" t="s">
        <v>234</v>
      </c>
      <c r="D61" s="96" t="s">
        <v>235</v>
      </c>
      <c r="G61" s="232"/>
      <c r="H61" s="232"/>
      <c r="I61" s="232"/>
      <c r="J61" s="232"/>
      <c r="K61" s="232"/>
      <c r="L61" s="233"/>
      <c r="M61" s="233"/>
      <c r="N61" s="234"/>
      <c r="O61" s="233"/>
      <c r="Q61" s="232"/>
    </row>
    <row r="62" spans="6:17" s="96" customFormat="1" ht="12.75">
      <c r="F62" s="96" t="s">
        <v>233</v>
      </c>
      <c r="G62" s="232"/>
      <c r="H62" s="232"/>
      <c r="I62" s="232"/>
      <c r="J62" s="235" t="s">
        <v>17</v>
      </c>
      <c r="K62" s="235"/>
      <c r="L62" s="235"/>
      <c r="M62" s="235"/>
      <c r="N62" s="235"/>
      <c r="O62" s="235"/>
      <c r="Q62" s="232"/>
    </row>
    <row r="63" spans="7:17" s="96" customFormat="1" ht="12.75">
      <c r="G63" s="232"/>
      <c r="H63" s="232"/>
      <c r="I63" s="232"/>
      <c r="J63" s="232"/>
      <c r="K63" s="232"/>
      <c r="L63" s="233"/>
      <c r="M63" s="233"/>
      <c r="N63" s="234"/>
      <c r="O63" s="233"/>
      <c r="Q63" s="232"/>
    </row>
    <row r="64" spans="7:17" s="96" customFormat="1" ht="12.75">
      <c r="G64" s="232"/>
      <c r="H64" s="232"/>
      <c r="I64" s="232"/>
      <c r="J64" s="232"/>
      <c r="K64" s="232"/>
      <c r="L64" s="233"/>
      <c r="M64" s="233"/>
      <c r="N64" s="234"/>
      <c r="O64" s="233"/>
      <c r="Q64" s="232"/>
    </row>
    <row r="65" spans="7:17" s="96" customFormat="1" ht="12.75">
      <c r="G65" s="232"/>
      <c r="H65" s="232"/>
      <c r="I65" s="232"/>
      <c r="J65" s="232"/>
      <c r="K65" s="232"/>
      <c r="L65" s="233"/>
      <c r="M65" s="233"/>
      <c r="N65" s="234"/>
      <c r="O65" s="233"/>
      <c r="Q65" s="232"/>
    </row>
    <row r="66" spans="7:17" s="96" customFormat="1" ht="12.75">
      <c r="G66" s="232"/>
      <c r="H66" s="232"/>
      <c r="I66" s="232"/>
      <c r="J66" s="232"/>
      <c r="K66" s="232"/>
      <c r="L66" s="233"/>
      <c r="M66" s="233"/>
      <c r="N66" s="234"/>
      <c r="O66" s="233"/>
      <c r="Q66" s="232"/>
    </row>
    <row r="67" spans="7:17" s="96" customFormat="1" ht="12.75">
      <c r="G67" s="232"/>
      <c r="H67" s="232"/>
      <c r="I67" s="232"/>
      <c r="J67" s="232"/>
      <c r="K67" s="232"/>
      <c r="L67" s="233"/>
      <c r="M67" s="233"/>
      <c r="N67" s="234"/>
      <c r="O67" s="233"/>
      <c r="Q67" s="232"/>
    </row>
    <row r="68" spans="7:17" s="96" customFormat="1" ht="12.75">
      <c r="G68" s="232"/>
      <c r="H68" s="232"/>
      <c r="I68" s="232"/>
      <c r="J68" s="232"/>
      <c r="K68" s="232"/>
      <c r="L68" s="233"/>
      <c r="M68" s="233"/>
      <c r="N68" s="234"/>
      <c r="O68" s="233"/>
      <c r="Q68" s="232"/>
    </row>
    <row r="69" spans="7:17" s="96" customFormat="1" ht="12.75">
      <c r="G69" s="232"/>
      <c r="H69" s="232"/>
      <c r="I69" s="232"/>
      <c r="J69" s="232"/>
      <c r="K69" s="232"/>
      <c r="L69" s="233"/>
      <c r="M69" s="233"/>
      <c r="N69" s="234"/>
      <c r="O69" s="233"/>
      <c r="Q69" s="232"/>
    </row>
    <row r="70" spans="7:17" s="96" customFormat="1" ht="12.75">
      <c r="G70" s="232"/>
      <c r="H70" s="232"/>
      <c r="I70" s="232"/>
      <c r="J70" s="232"/>
      <c r="K70" s="232"/>
      <c r="L70" s="233"/>
      <c r="M70" s="233"/>
      <c r="N70" s="234"/>
      <c r="O70" s="233"/>
      <c r="Q70" s="232"/>
    </row>
    <row r="71" spans="7:17" s="96" customFormat="1" ht="12.75">
      <c r="G71" s="232"/>
      <c r="H71" s="232"/>
      <c r="I71" s="232"/>
      <c r="J71" s="232"/>
      <c r="K71" s="232"/>
      <c r="L71" s="233"/>
      <c r="M71" s="233"/>
      <c r="N71" s="234"/>
      <c r="O71" s="233"/>
      <c r="Q71" s="232"/>
    </row>
    <row r="72" spans="7:17" s="96" customFormat="1" ht="12.75">
      <c r="G72" s="232"/>
      <c r="H72" s="232"/>
      <c r="I72" s="232"/>
      <c r="J72" s="232"/>
      <c r="K72" s="232"/>
      <c r="L72" s="233"/>
      <c r="M72" s="233"/>
      <c r="N72" s="234"/>
      <c r="O72" s="233"/>
      <c r="Q72" s="232"/>
    </row>
    <row r="73" spans="7:17" s="96" customFormat="1" ht="12.75">
      <c r="G73" s="232"/>
      <c r="H73" s="232"/>
      <c r="I73" s="232"/>
      <c r="J73" s="232"/>
      <c r="K73" s="232"/>
      <c r="L73" s="233"/>
      <c r="M73" s="233"/>
      <c r="N73" s="234"/>
      <c r="O73" s="233"/>
      <c r="Q73" s="232"/>
    </row>
    <row r="74" spans="7:17" s="96" customFormat="1" ht="12.75">
      <c r="G74" s="232"/>
      <c r="H74" s="232"/>
      <c r="I74" s="232"/>
      <c r="J74" s="232"/>
      <c r="K74" s="232"/>
      <c r="L74" s="233"/>
      <c r="M74" s="233"/>
      <c r="N74" s="234"/>
      <c r="O74" s="233"/>
      <c r="Q74" s="232"/>
    </row>
    <row r="75" spans="7:17" s="96" customFormat="1" ht="12.75">
      <c r="G75" s="232"/>
      <c r="H75" s="232"/>
      <c r="I75" s="232"/>
      <c r="J75" s="232"/>
      <c r="K75" s="232"/>
      <c r="L75" s="233"/>
      <c r="M75" s="233"/>
      <c r="N75" s="234"/>
      <c r="O75" s="233"/>
      <c r="Q75" s="232"/>
    </row>
    <row r="76" spans="7:17" s="96" customFormat="1" ht="12.75">
      <c r="G76" s="232"/>
      <c r="H76" s="232"/>
      <c r="I76" s="232"/>
      <c r="J76" s="232"/>
      <c r="K76" s="232"/>
      <c r="L76" s="233"/>
      <c r="M76" s="233"/>
      <c r="N76" s="234"/>
      <c r="O76" s="233"/>
      <c r="Q76" s="232"/>
    </row>
    <row r="77" spans="7:17" s="96" customFormat="1" ht="12.75">
      <c r="G77" s="232"/>
      <c r="H77" s="232"/>
      <c r="I77" s="232"/>
      <c r="J77" s="232"/>
      <c r="K77" s="232"/>
      <c r="L77" s="233"/>
      <c r="M77" s="233"/>
      <c r="N77" s="234"/>
      <c r="O77" s="233"/>
      <c r="Q77" s="232"/>
    </row>
    <row r="78" spans="7:17" s="96" customFormat="1" ht="12.75">
      <c r="G78" s="232"/>
      <c r="H78" s="232"/>
      <c r="I78" s="232"/>
      <c r="J78" s="232"/>
      <c r="K78" s="232"/>
      <c r="L78" s="233"/>
      <c r="M78" s="233"/>
      <c r="N78" s="234"/>
      <c r="O78" s="233"/>
      <c r="Q78" s="232"/>
    </row>
    <row r="79" spans="7:17" s="96" customFormat="1" ht="12.75">
      <c r="G79" s="232"/>
      <c r="H79" s="232"/>
      <c r="I79" s="232"/>
      <c r="J79" s="232"/>
      <c r="K79" s="232"/>
      <c r="L79" s="233"/>
      <c r="M79" s="233"/>
      <c r="N79" s="234"/>
      <c r="O79" s="233"/>
      <c r="Q79" s="232"/>
    </row>
    <row r="80" spans="7:17" s="96" customFormat="1" ht="12.75">
      <c r="G80" s="232"/>
      <c r="H80" s="232"/>
      <c r="I80" s="232"/>
      <c r="J80" s="232"/>
      <c r="K80" s="232"/>
      <c r="L80" s="233"/>
      <c r="M80" s="233"/>
      <c r="N80" s="234"/>
      <c r="O80" s="233"/>
      <c r="Q80" s="232"/>
    </row>
    <row r="81" spans="7:17" s="96" customFormat="1" ht="12.75">
      <c r="G81" s="232"/>
      <c r="H81" s="232"/>
      <c r="I81" s="232"/>
      <c r="J81" s="232"/>
      <c r="K81" s="232"/>
      <c r="L81" s="233"/>
      <c r="M81" s="233"/>
      <c r="N81" s="234"/>
      <c r="O81" s="233"/>
      <c r="Q81" s="232"/>
    </row>
    <row r="82" spans="7:17" s="96" customFormat="1" ht="12.75">
      <c r="G82" s="232"/>
      <c r="H82" s="232"/>
      <c r="I82" s="232"/>
      <c r="J82" s="232"/>
      <c r="K82" s="232"/>
      <c r="L82" s="233"/>
      <c r="M82" s="233"/>
      <c r="N82" s="234"/>
      <c r="O82" s="233"/>
      <c r="Q82" s="232"/>
    </row>
    <row r="83" spans="7:17" s="96" customFormat="1" ht="12.75">
      <c r="G83" s="232"/>
      <c r="H83" s="232"/>
      <c r="I83" s="232"/>
      <c r="J83" s="232"/>
      <c r="K83" s="232"/>
      <c r="L83" s="233"/>
      <c r="M83" s="233"/>
      <c r="N83" s="234"/>
      <c r="O83" s="233"/>
      <c r="Q83" s="232"/>
    </row>
    <row r="84" spans="7:17" s="96" customFormat="1" ht="12.75">
      <c r="G84" s="232"/>
      <c r="H84" s="232"/>
      <c r="I84" s="232"/>
      <c r="J84" s="232"/>
      <c r="K84" s="232"/>
      <c r="L84" s="233"/>
      <c r="M84" s="233"/>
      <c r="N84" s="234"/>
      <c r="O84" s="233"/>
      <c r="Q84" s="232"/>
    </row>
    <row r="85" spans="7:17" s="96" customFormat="1" ht="12.75">
      <c r="G85" s="232"/>
      <c r="H85" s="232"/>
      <c r="I85" s="232"/>
      <c r="J85" s="232"/>
      <c r="K85" s="232"/>
      <c r="L85" s="233"/>
      <c r="M85" s="233"/>
      <c r="N85" s="234"/>
      <c r="O85" s="233"/>
      <c r="Q85" s="232"/>
    </row>
    <row r="86" spans="7:17" s="96" customFormat="1" ht="12.75">
      <c r="G86" s="232"/>
      <c r="H86" s="232"/>
      <c r="I86" s="232"/>
      <c r="J86" s="232"/>
      <c r="K86" s="232"/>
      <c r="L86" s="233"/>
      <c r="M86" s="233"/>
      <c r="N86" s="234"/>
      <c r="O86" s="233"/>
      <c r="Q86" s="232"/>
    </row>
    <row r="87" spans="7:17" s="96" customFormat="1" ht="12.75">
      <c r="G87" s="232"/>
      <c r="H87" s="232"/>
      <c r="I87" s="232"/>
      <c r="J87" s="232"/>
      <c r="K87" s="232"/>
      <c r="L87" s="233"/>
      <c r="M87" s="233"/>
      <c r="N87" s="234"/>
      <c r="O87" s="233"/>
      <c r="Q87" s="232"/>
    </row>
    <row r="88" spans="7:17" s="96" customFormat="1" ht="12.75">
      <c r="G88" s="232"/>
      <c r="H88" s="232"/>
      <c r="I88" s="232"/>
      <c r="J88" s="232"/>
      <c r="K88" s="232"/>
      <c r="L88" s="233"/>
      <c r="M88" s="233"/>
      <c r="N88" s="234"/>
      <c r="O88" s="233"/>
      <c r="Q88" s="232"/>
    </row>
    <row r="89" spans="7:17" s="96" customFormat="1" ht="12.75">
      <c r="G89" s="232"/>
      <c r="H89" s="232"/>
      <c r="I89" s="232"/>
      <c r="J89" s="232"/>
      <c r="K89" s="232"/>
      <c r="L89" s="233"/>
      <c r="M89" s="233"/>
      <c r="N89" s="234"/>
      <c r="O89" s="233"/>
      <c r="Q89" s="232"/>
    </row>
    <row r="90" spans="7:17" s="96" customFormat="1" ht="12.75">
      <c r="G90" s="232"/>
      <c r="H90" s="232"/>
      <c r="I90" s="232"/>
      <c r="J90" s="232"/>
      <c r="K90" s="232"/>
      <c r="L90" s="233"/>
      <c r="M90" s="233"/>
      <c r="N90" s="234"/>
      <c r="O90" s="233"/>
      <c r="Q90" s="232"/>
    </row>
    <row r="91" spans="7:17" s="96" customFormat="1" ht="12.75">
      <c r="G91" s="232"/>
      <c r="H91" s="232"/>
      <c r="I91" s="232"/>
      <c r="J91" s="232"/>
      <c r="K91" s="232"/>
      <c r="L91" s="233"/>
      <c r="M91" s="233"/>
      <c r="N91" s="234"/>
      <c r="O91" s="233"/>
      <c r="Q91" s="232"/>
    </row>
    <row r="92" spans="7:17" s="96" customFormat="1" ht="12.75">
      <c r="G92" s="232"/>
      <c r="H92" s="232"/>
      <c r="I92" s="232"/>
      <c r="J92" s="232"/>
      <c r="K92" s="232"/>
      <c r="L92" s="233"/>
      <c r="M92" s="233"/>
      <c r="N92" s="234"/>
      <c r="O92" s="233"/>
      <c r="Q92" s="232"/>
    </row>
    <row r="93" spans="7:17" s="96" customFormat="1" ht="12.75">
      <c r="G93" s="232"/>
      <c r="H93" s="232"/>
      <c r="I93" s="232"/>
      <c r="J93" s="232"/>
      <c r="K93" s="232"/>
      <c r="L93" s="233"/>
      <c r="M93" s="233"/>
      <c r="N93" s="234"/>
      <c r="O93" s="233"/>
      <c r="Q93" s="232"/>
    </row>
    <row r="94" spans="7:17" s="96" customFormat="1" ht="12.75">
      <c r="G94" s="232"/>
      <c r="H94" s="232"/>
      <c r="I94" s="232"/>
      <c r="J94" s="232"/>
      <c r="K94" s="232"/>
      <c r="L94" s="233"/>
      <c r="M94" s="233"/>
      <c r="N94" s="234"/>
      <c r="O94" s="233"/>
      <c r="Q94" s="232"/>
    </row>
    <row r="95" spans="7:17" s="96" customFormat="1" ht="12.75">
      <c r="G95" s="232"/>
      <c r="H95" s="232"/>
      <c r="I95" s="232"/>
      <c r="J95" s="232"/>
      <c r="K95" s="232"/>
      <c r="L95" s="233"/>
      <c r="M95" s="233"/>
      <c r="N95" s="234"/>
      <c r="O95" s="233"/>
      <c r="Q95" s="232"/>
    </row>
    <row r="96" spans="7:17" s="96" customFormat="1" ht="12.75">
      <c r="G96" s="232"/>
      <c r="H96" s="232"/>
      <c r="I96" s="232"/>
      <c r="J96" s="232"/>
      <c r="K96" s="232"/>
      <c r="L96" s="233"/>
      <c r="M96" s="233"/>
      <c r="N96" s="234"/>
      <c r="O96" s="233"/>
      <c r="Q96" s="232"/>
    </row>
    <row r="97" spans="7:17" s="96" customFormat="1" ht="12.75">
      <c r="G97" s="232"/>
      <c r="H97" s="232"/>
      <c r="I97" s="232"/>
      <c r="J97" s="232"/>
      <c r="K97" s="232"/>
      <c r="L97" s="233"/>
      <c r="M97" s="233"/>
      <c r="N97" s="234"/>
      <c r="O97" s="233"/>
      <c r="Q97" s="232"/>
    </row>
    <row r="98" spans="7:17" s="96" customFormat="1" ht="12.75">
      <c r="G98" s="232"/>
      <c r="H98" s="232"/>
      <c r="I98" s="232"/>
      <c r="J98" s="232"/>
      <c r="K98" s="232"/>
      <c r="L98" s="233"/>
      <c r="M98" s="233"/>
      <c r="N98" s="234"/>
      <c r="O98" s="233"/>
      <c r="Q98" s="232"/>
    </row>
    <row r="99" spans="7:17" s="96" customFormat="1" ht="12.75">
      <c r="G99" s="232"/>
      <c r="H99" s="232"/>
      <c r="I99" s="232"/>
      <c r="J99" s="232"/>
      <c r="K99" s="232"/>
      <c r="L99" s="233"/>
      <c r="M99" s="233"/>
      <c r="N99" s="234"/>
      <c r="O99" s="233"/>
      <c r="Q99" s="232"/>
    </row>
    <row r="100" spans="7:17" s="96" customFormat="1" ht="12.75">
      <c r="G100" s="232"/>
      <c r="H100" s="232"/>
      <c r="I100" s="232"/>
      <c r="J100" s="232"/>
      <c r="K100" s="232"/>
      <c r="L100" s="233"/>
      <c r="M100" s="233"/>
      <c r="N100" s="234"/>
      <c r="O100" s="233"/>
      <c r="Q100" s="232"/>
    </row>
    <row r="101" spans="7:17" s="96" customFormat="1" ht="12.75">
      <c r="G101" s="232"/>
      <c r="H101" s="232"/>
      <c r="I101" s="232"/>
      <c r="J101" s="232"/>
      <c r="K101" s="232"/>
      <c r="L101" s="233"/>
      <c r="M101" s="233"/>
      <c r="N101" s="234"/>
      <c r="O101" s="233"/>
      <c r="Q101" s="232"/>
    </row>
    <row r="102" spans="7:17" s="96" customFormat="1" ht="12.75">
      <c r="G102" s="232"/>
      <c r="H102" s="232"/>
      <c r="I102" s="232"/>
      <c r="J102" s="232"/>
      <c r="K102" s="232"/>
      <c r="L102" s="233"/>
      <c r="M102" s="233"/>
      <c r="N102" s="234"/>
      <c r="O102" s="233"/>
      <c r="Q102" s="232"/>
    </row>
    <row r="103" spans="7:17" s="96" customFormat="1" ht="12.75">
      <c r="G103" s="232"/>
      <c r="H103" s="232"/>
      <c r="I103" s="232"/>
      <c r="J103" s="232"/>
      <c r="K103" s="232"/>
      <c r="L103" s="233"/>
      <c r="M103" s="233"/>
      <c r="N103" s="234"/>
      <c r="O103" s="233"/>
      <c r="Q103" s="232"/>
    </row>
    <row r="104" spans="7:17" s="96" customFormat="1" ht="12.75">
      <c r="G104" s="232"/>
      <c r="H104" s="232"/>
      <c r="I104" s="232"/>
      <c r="J104" s="232"/>
      <c r="K104" s="232"/>
      <c r="L104" s="233"/>
      <c r="M104" s="233"/>
      <c r="N104" s="234"/>
      <c r="O104" s="233"/>
      <c r="Q104" s="232"/>
    </row>
    <row r="105" spans="7:17" s="96" customFormat="1" ht="12.75">
      <c r="G105" s="232"/>
      <c r="H105" s="232"/>
      <c r="I105" s="232"/>
      <c r="J105" s="232"/>
      <c r="K105" s="232"/>
      <c r="L105" s="233"/>
      <c r="M105" s="233"/>
      <c r="N105" s="234"/>
      <c r="O105" s="233"/>
      <c r="Q105" s="232"/>
    </row>
    <row r="106" spans="7:17" s="96" customFormat="1" ht="12.75">
      <c r="G106" s="232"/>
      <c r="H106" s="232"/>
      <c r="I106" s="232"/>
      <c r="J106" s="232"/>
      <c r="K106" s="232"/>
      <c r="L106" s="233"/>
      <c r="M106" s="233"/>
      <c r="N106" s="234"/>
      <c r="O106" s="233"/>
      <c r="Q106" s="232"/>
    </row>
    <row r="107" spans="7:17" s="96" customFormat="1" ht="12.75">
      <c r="G107" s="232"/>
      <c r="H107" s="232"/>
      <c r="I107" s="232"/>
      <c r="J107" s="232"/>
      <c r="K107" s="232"/>
      <c r="L107" s="233"/>
      <c r="M107" s="233"/>
      <c r="N107" s="234"/>
      <c r="O107" s="233"/>
      <c r="Q107" s="232"/>
    </row>
    <row r="108" spans="7:17" s="96" customFormat="1" ht="12.75">
      <c r="G108" s="232"/>
      <c r="H108" s="232"/>
      <c r="I108" s="232"/>
      <c r="J108" s="232"/>
      <c r="K108" s="232"/>
      <c r="L108" s="233"/>
      <c r="M108" s="233"/>
      <c r="N108" s="234"/>
      <c r="O108" s="233"/>
      <c r="Q108" s="232"/>
    </row>
    <row r="109" spans="7:17" s="96" customFormat="1" ht="12.75">
      <c r="G109" s="232"/>
      <c r="H109" s="232"/>
      <c r="I109" s="232"/>
      <c r="J109" s="232"/>
      <c r="K109" s="232"/>
      <c r="L109" s="233"/>
      <c r="M109" s="233"/>
      <c r="N109" s="234"/>
      <c r="O109" s="233"/>
      <c r="Q109" s="232"/>
    </row>
    <row r="110" spans="7:17" s="96" customFormat="1" ht="12.75">
      <c r="G110" s="232"/>
      <c r="H110" s="232"/>
      <c r="I110" s="232"/>
      <c r="J110" s="232"/>
      <c r="K110" s="232"/>
      <c r="L110" s="233"/>
      <c r="M110" s="233"/>
      <c r="N110" s="234"/>
      <c r="O110" s="233"/>
      <c r="Q110" s="232"/>
    </row>
    <row r="111" spans="7:17" s="96" customFormat="1" ht="12.75">
      <c r="G111" s="232"/>
      <c r="H111" s="232"/>
      <c r="I111" s="232"/>
      <c r="J111" s="232"/>
      <c r="K111" s="232"/>
      <c r="L111" s="233"/>
      <c r="M111" s="233"/>
      <c r="N111" s="234"/>
      <c r="O111" s="233"/>
      <c r="Q111" s="232"/>
    </row>
    <row r="112" spans="7:17" s="96" customFormat="1" ht="12.75">
      <c r="G112" s="232"/>
      <c r="H112" s="232"/>
      <c r="I112" s="232"/>
      <c r="J112" s="232"/>
      <c r="K112" s="232"/>
      <c r="L112" s="233"/>
      <c r="M112" s="233"/>
      <c r="N112" s="234"/>
      <c r="O112" s="233"/>
      <c r="Q112" s="232"/>
    </row>
    <row r="113" spans="7:17" s="96" customFormat="1" ht="12.75">
      <c r="G113" s="232"/>
      <c r="H113" s="232"/>
      <c r="I113" s="232"/>
      <c r="J113" s="232"/>
      <c r="K113" s="232"/>
      <c r="L113" s="233"/>
      <c r="M113" s="233"/>
      <c r="N113" s="234"/>
      <c r="O113" s="233"/>
      <c r="Q113" s="232"/>
    </row>
    <row r="114" spans="7:17" s="96" customFormat="1" ht="12.75">
      <c r="G114" s="232"/>
      <c r="H114" s="232"/>
      <c r="I114" s="232"/>
      <c r="J114" s="232"/>
      <c r="K114" s="232"/>
      <c r="L114" s="233"/>
      <c r="M114" s="233"/>
      <c r="N114" s="234"/>
      <c r="O114" s="233"/>
      <c r="Q114" s="232"/>
    </row>
    <row r="115" spans="7:17" s="96" customFormat="1" ht="12.75">
      <c r="G115" s="232"/>
      <c r="H115" s="232"/>
      <c r="I115" s="232"/>
      <c r="J115" s="232"/>
      <c r="K115" s="232"/>
      <c r="L115" s="233"/>
      <c r="M115" s="233"/>
      <c r="N115" s="234"/>
      <c r="O115" s="233"/>
      <c r="Q115" s="232"/>
    </row>
    <row r="116" spans="7:17" s="96" customFormat="1" ht="12.75">
      <c r="G116" s="232"/>
      <c r="H116" s="232"/>
      <c r="I116" s="232"/>
      <c r="J116" s="232"/>
      <c r="K116" s="232"/>
      <c r="L116" s="233"/>
      <c r="M116" s="233"/>
      <c r="N116" s="234"/>
      <c r="O116" s="233"/>
      <c r="Q116" s="232"/>
    </row>
    <row r="117" spans="7:17" s="96" customFormat="1" ht="12.75">
      <c r="G117" s="232"/>
      <c r="H117" s="232"/>
      <c r="I117" s="232"/>
      <c r="J117" s="232"/>
      <c r="K117" s="232"/>
      <c r="L117" s="233"/>
      <c r="M117" s="233"/>
      <c r="N117" s="234"/>
      <c r="O117" s="233"/>
      <c r="Q117" s="232"/>
    </row>
    <row r="118" spans="7:17" s="96" customFormat="1" ht="12.75">
      <c r="G118" s="232"/>
      <c r="H118" s="232"/>
      <c r="I118" s="232"/>
      <c r="J118" s="232"/>
      <c r="K118" s="232"/>
      <c r="L118" s="233"/>
      <c r="M118" s="233"/>
      <c r="N118" s="234"/>
      <c r="O118" s="233"/>
      <c r="Q118" s="232"/>
    </row>
    <row r="119" spans="7:17" s="96" customFormat="1" ht="12.75">
      <c r="G119" s="232"/>
      <c r="H119" s="232"/>
      <c r="I119" s="232"/>
      <c r="J119" s="232"/>
      <c r="K119" s="232"/>
      <c r="L119" s="233"/>
      <c r="M119" s="233"/>
      <c r="N119" s="234"/>
      <c r="O119" s="233"/>
      <c r="Q119" s="232"/>
    </row>
    <row r="120" spans="7:17" s="96" customFormat="1" ht="12.75">
      <c r="G120" s="232"/>
      <c r="H120" s="232"/>
      <c r="I120" s="232"/>
      <c r="J120" s="232"/>
      <c r="K120" s="232"/>
      <c r="L120" s="233"/>
      <c r="M120" s="233"/>
      <c r="N120" s="234"/>
      <c r="O120" s="233"/>
      <c r="Q120" s="232"/>
    </row>
    <row r="121" spans="7:17" s="96" customFormat="1" ht="12.75">
      <c r="G121" s="232"/>
      <c r="H121" s="232"/>
      <c r="I121" s="232"/>
      <c r="J121" s="232"/>
      <c r="K121" s="232"/>
      <c r="L121" s="233"/>
      <c r="M121" s="233"/>
      <c r="N121" s="234"/>
      <c r="O121" s="233"/>
      <c r="Q121" s="232"/>
    </row>
    <row r="122" spans="7:17" s="96" customFormat="1" ht="12.75">
      <c r="G122" s="232"/>
      <c r="H122" s="232"/>
      <c r="I122" s="232"/>
      <c r="J122" s="232"/>
      <c r="K122" s="232"/>
      <c r="L122" s="233"/>
      <c r="M122" s="233"/>
      <c r="N122" s="234"/>
      <c r="O122" s="233"/>
      <c r="Q122" s="232"/>
    </row>
    <row r="123" spans="7:17" s="96" customFormat="1" ht="12.75">
      <c r="G123" s="232"/>
      <c r="H123" s="232"/>
      <c r="I123" s="232"/>
      <c r="J123" s="232"/>
      <c r="K123" s="232"/>
      <c r="L123" s="233"/>
      <c r="M123" s="233"/>
      <c r="N123" s="234"/>
      <c r="O123" s="233"/>
      <c r="Q123" s="232"/>
    </row>
    <row r="124" spans="7:17" s="96" customFormat="1" ht="12.75">
      <c r="G124" s="232"/>
      <c r="H124" s="232"/>
      <c r="I124" s="232"/>
      <c r="J124" s="232"/>
      <c r="K124" s="232"/>
      <c r="L124" s="233"/>
      <c r="M124" s="233"/>
      <c r="N124" s="234"/>
      <c r="O124" s="233"/>
      <c r="Q124" s="232"/>
    </row>
    <row r="125" spans="7:17" s="96" customFormat="1" ht="12.75">
      <c r="G125" s="232"/>
      <c r="H125" s="232"/>
      <c r="I125" s="232"/>
      <c r="J125" s="232"/>
      <c r="K125" s="232"/>
      <c r="L125" s="233"/>
      <c r="M125" s="233"/>
      <c r="N125" s="234"/>
      <c r="O125" s="233"/>
      <c r="Q125" s="232"/>
    </row>
    <row r="126" spans="7:17" s="96" customFormat="1" ht="12.75">
      <c r="G126" s="232"/>
      <c r="H126" s="232"/>
      <c r="I126" s="232"/>
      <c r="J126" s="232"/>
      <c r="K126" s="232"/>
      <c r="L126" s="233"/>
      <c r="M126" s="233"/>
      <c r="N126" s="234"/>
      <c r="O126" s="233"/>
      <c r="Q126" s="232"/>
    </row>
    <row r="127" spans="7:17" s="96" customFormat="1" ht="12.75">
      <c r="G127" s="232"/>
      <c r="H127" s="232"/>
      <c r="I127" s="232"/>
      <c r="J127" s="232"/>
      <c r="K127" s="232"/>
      <c r="L127" s="233"/>
      <c r="M127" s="233"/>
      <c r="N127" s="234"/>
      <c r="O127" s="233"/>
      <c r="Q127" s="232"/>
    </row>
    <row r="128" spans="7:17" s="96" customFormat="1" ht="12.75">
      <c r="G128" s="232"/>
      <c r="H128" s="232"/>
      <c r="I128" s="232"/>
      <c r="J128" s="232"/>
      <c r="K128" s="232"/>
      <c r="L128" s="233"/>
      <c r="M128" s="233"/>
      <c r="N128" s="234"/>
      <c r="O128" s="233"/>
      <c r="Q128" s="232"/>
    </row>
    <row r="129" spans="7:17" s="96" customFormat="1" ht="12.75">
      <c r="G129" s="232"/>
      <c r="H129" s="232"/>
      <c r="I129" s="232"/>
      <c r="J129" s="232"/>
      <c r="K129" s="232"/>
      <c r="L129" s="233"/>
      <c r="M129" s="233"/>
      <c r="N129" s="234"/>
      <c r="O129" s="233"/>
      <c r="Q129" s="232"/>
    </row>
    <row r="130" spans="7:17" s="96" customFormat="1" ht="12.75">
      <c r="G130" s="232"/>
      <c r="H130" s="232"/>
      <c r="I130" s="232"/>
      <c r="J130" s="232"/>
      <c r="K130" s="232"/>
      <c r="L130" s="233"/>
      <c r="M130" s="233"/>
      <c r="N130" s="234"/>
      <c r="O130" s="233"/>
      <c r="Q130" s="232"/>
    </row>
    <row r="921" spans="7:22" ht="12.75">
      <c r="G921" s="18" t="s">
        <v>100</v>
      </c>
      <c r="J921" s="18" t="s">
        <v>122</v>
      </c>
      <c r="V921" s="13" t="s">
        <v>123</v>
      </c>
    </row>
    <row r="922" spans="7:22" ht="12.75">
      <c r="G922" s="18" t="s">
        <v>101</v>
      </c>
      <c r="J922" s="18" t="s">
        <v>124</v>
      </c>
      <c r="V922" s="13" t="s">
        <v>125</v>
      </c>
    </row>
    <row r="923" spans="7:22" ht="12.75">
      <c r="G923" s="18" t="s">
        <v>102</v>
      </c>
      <c r="J923" s="20" t="s">
        <v>126</v>
      </c>
      <c r="V923" s="13" t="s">
        <v>127</v>
      </c>
    </row>
    <row r="924" spans="7:22" ht="12.75">
      <c r="G924" s="18" t="s">
        <v>103</v>
      </c>
      <c r="J924" s="21" t="s">
        <v>128</v>
      </c>
      <c r="V924" s="13" t="s">
        <v>129</v>
      </c>
    </row>
    <row r="925" spans="7:22" ht="12.75">
      <c r="G925" s="18" t="s">
        <v>104</v>
      </c>
      <c r="J925" s="20" t="s">
        <v>130</v>
      </c>
      <c r="V925" s="13" t="s">
        <v>131</v>
      </c>
    </row>
    <row r="926" spans="7:22" ht="12.75">
      <c r="G926" s="18" t="s">
        <v>105</v>
      </c>
      <c r="J926" s="21" t="s">
        <v>132</v>
      </c>
      <c r="V926" s="13" t="s">
        <v>133</v>
      </c>
    </row>
    <row r="927" spans="7:22" ht="12.75">
      <c r="G927" s="18" t="s">
        <v>106</v>
      </c>
      <c r="J927" s="20" t="s">
        <v>134</v>
      </c>
      <c r="V927" s="13" t="s">
        <v>135</v>
      </c>
    </row>
    <row r="928" spans="7:22" ht="12.75">
      <c r="G928" s="18" t="s">
        <v>107</v>
      </c>
      <c r="J928" s="21" t="s">
        <v>136</v>
      </c>
      <c r="V928" s="13" t="s">
        <v>137</v>
      </c>
    </row>
    <row r="929" spans="7:22" ht="12.75">
      <c r="G929" s="18" t="s">
        <v>108</v>
      </c>
      <c r="J929" s="20" t="s">
        <v>138</v>
      </c>
      <c r="V929" s="13" t="s">
        <v>139</v>
      </c>
    </row>
    <row r="930" spans="7:22" ht="12.75">
      <c r="G930" s="18" t="s">
        <v>32</v>
      </c>
      <c r="J930" s="21" t="s">
        <v>140</v>
      </c>
      <c r="V930" s="13" t="s">
        <v>141</v>
      </c>
    </row>
    <row r="931" spans="7:22" ht="12.75">
      <c r="G931" s="18" t="s">
        <v>109</v>
      </c>
      <c r="J931" s="20" t="s">
        <v>142</v>
      </c>
      <c r="V931" s="13" t="s">
        <v>143</v>
      </c>
    </row>
    <row r="932" spans="7:22" ht="12.75">
      <c r="G932" s="18" t="s">
        <v>110</v>
      </c>
      <c r="J932" s="21" t="s">
        <v>144</v>
      </c>
      <c r="V932" s="13" t="s">
        <v>145</v>
      </c>
    </row>
    <row r="933" spans="7:22" ht="12.75">
      <c r="G933" s="18" t="s">
        <v>111</v>
      </c>
      <c r="J933" s="20" t="s">
        <v>146</v>
      </c>
      <c r="V933" s="13" t="s">
        <v>147</v>
      </c>
    </row>
    <row r="934" spans="7:22" ht="12.75">
      <c r="G934" s="18" t="s">
        <v>112</v>
      </c>
      <c r="J934" s="21" t="s">
        <v>148</v>
      </c>
      <c r="V934" s="13" t="s">
        <v>149</v>
      </c>
    </row>
    <row r="935" spans="7:22" ht="12.75">
      <c r="G935" s="18" t="s">
        <v>113</v>
      </c>
      <c r="J935" s="20" t="s">
        <v>150</v>
      </c>
      <c r="V935" s="13" t="s">
        <v>151</v>
      </c>
    </row>
    <row r="936" spans="7:22" ht="12.75">
      <c r="G936" s="18" t="s">
        <v>114</v>
      </c>
      <c r="J936" s="21" t="s">
        <v>152</v>
      </c>
      <c r="V936" s="13" t="s">
        <v>153</v>
      </c>
    </row>
    <row r="937" spans="7:22" ht="12.75">
      <c r="G937" s="18" t="s">
        <v>115</v>
      </c>
      <c r="J937" s="20" t="s">
        <v>154</v>
      </c>
      <c r="V937" s="13" t="s">
        <v>155</v>
      </c>
    </row>
    <row r="938" spans="7:10" ht="12.75">
      <c r="G938" s="18" t="s">
        <v>116</v>
      </c>
      <c r="J938" s="21" t="s">
        <v>156</v>
      </c>
    </row>
    <row r="939" spans="7:10" ht="12.75">
      <c r="G939" s="18" t="s">
        <v>117</v>
      </c>
      <c r="J939" s="20" t="s">
        <v>157</v>
      </c>
    </row>
    <row r="940" spans="7:10" ht="12.75">
      <c r="G940" s="18" t="s">
        <v>118</v>
      </c>
      <c r="J940" s="21" t="s">
        <v>158</v>
      </c>
    </row>
    <row r="941" spans="7:10" ht="12.75">
      <c r="G941" s="18" t="s">
        <v>119</v>
      </c>
      <c r="J941" s="20" t="s">
        <v>159</v>
      </c>
    </row>
    <row r="942" spans="7:10" ht="12.75">
      <c r="G942" s="18" t="s">
        <v>120</v>
      </c>
      <c r="J942" s="21" t="s">
        <v>160</v>
      </c>
    </row>
    <row r="943" spans="7:10" ht="12.75">
      <c r="G943" s="18" t="s">
        <v>64</v>
      </c>
      <c r="J943" s="20" t="s">
        <v>161</v>
      </c>
    </row>
    <row r="944" spans="7:10" ht="12.75">
      <c r="G944" s="18" t="s">
        <v>121</v>
      </c>
      <c r="J944" s="21" t="s">
        <v>162</v>
      </c>
    </row>
    <row r="945" ht="12.75">
      <c r="J945" s="20" t="s">
        <v>163</v>
      </c>
    </row>
    <row r="946" ht="12.75">
      <c r="J946" s="21" t="s">
        <v>164</v>
      </c>
    </row>
    <row r="947" ht="12.75">
      <c r="J947" s="20" t="s">
        <v>165</v>
      </c>
    </row>
    <row r="948" ht="12.75">
      <c r="J948" s="21" t="s">
        <v>166</v>
      </c>
    </row>
    <row r="949" ht="12.75">
      <c r="J949" s="20" t="s">
        <v>167</v>
      </c>
    </row>
    <row r="950" ht="12.75">
      <c r="J950" s="21" t="s">
        <v>168</v>
      </c>
    </row>
    <row r="951" ht="12.75">
      <c r="J951" s="20" t="s">
        <v>169</v>
      </c>
    </row>
    <row r="952" ht="12.75">
      <c r="J952" s="21" t="s">
        <v>170</v>
      </c>
    </row>
  </sheetData>
  <sheetProtection/>
  <mergeCells count="125">
    <mergeCell ref="T37:T43"/>
    <mergeCell ref="T44:T45"/>
    <mergeCell ref="T7:T12"/>
    <mergeCell ref="I7:I12"/>
    <mergeCell ref="T48:T54"/>
    <mergeCell ref="T13:T16"/>
    <mergeCell ref="T17:T22"/>
    <mergeCell ref="T23:T27"/>
    <mergeCell ref="T28:T29"/>
    <mergeCell ref="T30:T32"/>
    <mergeCell ref="T33:T34"/>
    <mergeCell ref="T35:T36"/>
    <mergeCell ref="A7:A12"/>
    <mergeCell ref="C7:C12"/>
    <mergeCell ref="S7:S12"/>
    <mergeCell ref="R5:R6"/>
    <mergeCell ref="S5:S6"/>
    <mergeCell ref="V5:V6"/>
    <mergeCell ref="N5:O6"/>
    <mergeCell ref="G5:H5"/>
    <mergeCell ref="J5:K5"/>
    <mergeCell ref="C5:C6"/>
    <mergeCell ref="A13:A16"/>
    <mergeCell ref="C13:C16"/>
    <mergeCell ref="S13:S16"/>
    <mergeCell ref="A17:A22"/>
    <mergeCell ref="C17:C22"/>
    <mergeCell ref="S17:S22"/>
    <mergeCell ref="F13:F16"/>
    <mergeCell ref="I13:I16"/>
    <mergeCell ref="I17:I22"/>
    <mergeCell ref="D17:D22"/>
    <mergeCell ref="A23:A27"/>
    <mergeCell ref="C23:C27"/>
    <mergeCell ref="S23:S27"/>
    <mergeCell ref="A28:A29"/>
    <mergeCell ref="C28:C29"/>
    <mergeCell ref="S28:S29"/>
    <mergeCell ref="D23:D27"/>
    <mergeCell ref="E23:E27"/>
    <mergeCell ref="I23:I27"/>
    <mergeCell ref="I28:I29"/>
    <mergeCell ref="F44:F45"/>
    <mergeCell ref="D48:D54"/>
    <mergeCell ref="E48:E54"/>
    <mergeCell ref="F48:F54"/>
    <mergeCell ref="I44:I45"/>
    <mergeCell ref="I48:I54"/>
    <mergeCell ref="S33:S34"/>
    <mergeCell ref="A48:A54"/>
    <mergeCell ref="C48:C54"/>
    <mergeCell ref="S48:S54"/>
    <mergeCell ref="A44:A45"/>
    <mergeCell ref="C44:C45"/>
    <mergeCell ref="S44:S45"/>
    <mergeCell ref="B48:B54"/>
    <mergeCell ref="D44:D45"/>
    <mergeCell ref="E44:E45"/>
    <mergeCell ref="B44:B45"/>
    <mergeCell ref="F7:F12"/>
    <mergeCell ref="D13:D16"/>
    <mergeCell ref="E13:E16"/>
    <mergeCell ref="A35:A36"/>
    <mergeCell ref="C35:C36"/>
    <mergeCell ref="A37:A43"/>
    <mergeCell ref="C37:C43"/>
    <mergeCell ref="A30:A32"/>
    <mergeCell ref="C30:C32"/>
    <mergeCell ref="K1:N1"/>
    <mergeCell ref="K2:N2"/>
    <mergeCell ref="O1:V1"/>
    <mergeCell ref="O2:V2"/>
    <mergeCell ref="A5:A6"/>
    <mergeCell ref="B37:B43"/>
    <mergeCell ref="S35:S36"/>
    <mergeCell ref="S37:S43"/>
    <mergeCell ref="S30:S32"/>
    <mergeCell ref="A33:A34"/>
    <mergeCell ref="I33:I34"/>
    <mergeCell ref="I35:I36"/>
    <mergeCell ref="D33:D34"/>
    <mergeCell ref="E33:E34"/>
    <mergeCell ref="F33:F34"/>
    <mergeCell ref="C1:J1"/>
    <mergeCell ref="C2:J2"/>
    <mergeCell ref="C33:C34"/>
    <mergeCell ref="E17:E22"/>
    <mergeCell ref="F17:F22"/>
    <mergeCell ref="F23:F27"/>
    <mergeCell ref="D35:D36"/>
    <mergeCell ref="E35:E36"/>
    <mergeCell ref="F35:F36"/>
    <mergeCell ref="D37:D43"/>
    <mergeCell ref="E37:E43"/>
    <mergeCell ref="F37:F43"/>
    <mergeCell ref="B28:B29"/>
    <mergeCell ref="B30:B32"/>
    <mergeCell ref="B33:B34"/>
    <mergeCell ref="B35:B36"/>
    <mergeCell ref="D7:D12"/>
    <mergeCell ref="E7:E12"/>
    <mergeCell ref="I5:I6"/>
    <mergeCell ref="F5:F6"/>
    <mergeCell ref="D5:D6"/>
    <mergeCell ref="E5:E6"/>
    <mergeCell ref="J62:O62"/>
    <mergeCell ref="B5:B6"/>
    <mergeCell ref="B7:B12"/>
    <mergeCell ref="B13:B16"/>
    <mergeCell ref="B17:B22"/>
    <mergeCell ref="B23:B27"/>
    <mergeCell ref="W5:W6"/>
    <mergeCell ref="U5:U6"/>
    <mergeCell ref="T5:T6"/>
    <mergeCell ref="Q5:Q6"/>
    <mergeCell ref="M5:M6"/>
    <mergeCell ref="L5:L6"/>
    <mergeCell ref="P5:P6"/>
    <mergeCell ref="I30:I32"/>
    <mergeCell ref="D28:D29"/>
    <mergeCell ref="E28:E29"/>
    <mergeCell ref="F28:F29"/>
    <mergeCell ref="D30:D32"/>
    <mergeCell ref="E30:E32"/>
    <mergeCell ref="F30:F32"/>
  </mergeCells>
  <conditionalFormatting sqref="J923:J952">
    <cfRule type="expression" priority="1" dxfId="1" stopIfTrue="1">
      <formula>$A920&lt;&gt;$A921</formula>
    </cfRule>
  </conditionalFormatting>
  <dataValidations count="3">
    <dataValidation type="list" allowBlank="1" showInputMessage="1" showErrorMessage="1" sqref="L28:L32 L35:L43 L48:L56 J7:J56">
      <formula1>$J$921:$J$952</formula1>
    </dataValidation>
    <dataValidation type="list" allowBlank="1" showInputMessage="1" showErrorMessage="1" sqref="G7:G56">
      <formula1>$G$921:$G$944</formula1>
    </dataValidation>
    <dataValidation type="list" allowBlank="1" showInputMessage="1" showErrorMessage="1" sqref="V7:V56">
      <formula1>$V$921:$V$937</formula1>
    </dataValidation>
  </dataValidations>
  <printOptions/>
  <pageMargins left="1.299212598425197" right="0.7086614173228347" top="1.220472440944882" bottom="0.7480314960629921" header="0.31496062992125984" footer="0.31496062992125984"/>
  <pageSetup fitToHeight="0" fitToWidth="1" horizontalDpi="600" verticalDpi="600" orientation="landscape" paperSize="5" scale="69" r:id="rId4"/>
  <headerFooter>
    <oddHeader>&amp;C&amp;G
&amp;"-,Negrita"FORMATO DE PLAN DE ACCIÓN&amp;"-,Normal"
Vigencia: 2018</oddHeader>
    <oddFooter>&amp;C&amp;P de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</dc:creator>
  <cp:keywords/>
  <dc:description/>
  <cp:lastModifiedBy>CARLOS CAMARGO</cp:lastModifiedBy>
  <cp:lastPrinted>2018-01-02T19:41:58Z</cp:lastPrinted>
  <dcterms:created xsi:type="dcterms:W3CDTF">2018-01-02T17:41:40Z</dcterms:created>
  <dcterms:modified xsi:type="dcterms:W3CDTF">2019-04-12T15:10:35Z</dcterms:modified>
  <cp:category/>
  <cp:version/>
  <cp:contentType/>
  <cp:contentStatus/>
</cp:coreProperties>
</file>