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7740"/>
  </bookViews>
  <sheets>
    <sheet name="Secretaría de Hacienda Nov" sheetId="1" r:id="rId1"/>
  </sheets>
  <externalReferences>
    <externalReference r:id="rId2"/>
    <externalReference r:id="rId3"/>
  </externalReferences>
  <definedNames>
    <definedName name="__IPC1">#REF!</definedName>
    <definedName name="_IPC1">#REF!</definedName>
    <definedName name="ADMINISTRATIVO">#REF!</definedName>
    <definedName name="_xlnm.Print_Area" localSheetId="0">'Secretaría de Hacienda Nov'!$A$1:$BL$35</definedName>
    <definedName name="ASESOR">#REF!</definedName>
    <definedName name="CARGOS">#REF!</definedName>
    <definedName name="CODIGO">#REF!</definedName>
    <definedName name="COLOR">#REF!</definedName>
    <definedName name="CORR">'[2]HISTO-ANUAL'!#REF!</definedName>
    <definedName name="CORTE">#REF!</definedName>
    <definedName name="DENOMINACION">#REF!</definedName>
    <definedName name="deuda">#REF!</definedName>
    <definedName name="DIRECTIVO">#REF!</definedName>
    <definedName name="DTFV">#REF!</definedName>
    <definedName name="EJECUTIVO">#REF!</definedName>
    <definedName name="ESACALASALUD">#REF!</definedName>
    <definedName name="ESCE" hidden="1">{"'Hoja1'!$A$1:$C$57"}</definedName>
    <definedName name="GRACIA">#REF!</definedName>
    <definedName name="GRACICA">#REF!</definedName>
    <definedName name="GRAFICO">#REF!</definedName>
    <definedName name="HTML_CodePage" hidden="1">1252</definedName>
    <definedName name="HTML_Control" hidden="1">{"'Hoja1'!$A$1:$C$57"}</definedName>
    <definedName name="HTML_Control_1" hidden="1">{"'Hoja1'!$A$1:$C$57"}</definedName>
    <definedName name="HTML_Description" hidden="1">""</definedName>
    <definedName name="HTML_Email" hidden="1">"adrianaf@anif.com.co"</definedName>
    <definedName name="HTML_Header" hidden="1">"Salario Mínimo Legal Mensual"</definedName>
    <definedName name="HTML_LastUpdate" hidden="1">"24/03/2000"</definedName>
    <definedName name="HTML_LineAfter" hidden="1">TRUE</definedName>
    <definedName name="HTML_LineBefore" hidden="1">TRUE</definedName>
    <definedName name="HTML_Name" hidden="1">"ADRIANA FERRUFINO"</definedName>
    <definedName name="HTML_OBDlg2" hidden="1">TRUE</definedName>
    <definedName name="HTML_OBDlg4" hidden="1">TRUE</definedName>
    <definedName name="HTML_OS" hidden="1">0</definedName>
    <definedName name="HTML_PathFile" hidden="1">"\\Anif\archivos\GUIA\Internet\Salariomin.htm"</definedName>
    <definedName name="HTML_Title" hidden="1">"Salariomin"</definedName>
    <definedName name="IPC">#REF!</definedName>
    <definedName name="JULIO" hidden="1">{"'Hoja1'!$A$1:$C$57"}</definedName>
    <definedName name="LOCO">#REF!</definedName>
    <definedName name="MONTO">#REF!</definedName>
    <definedName name="NOMENCLATURA">#REF!</definedName>
    <definedName name="OLE_LINK1" localSheetId="0">'Secretaría de Hacienda Nov'!$BA$18</definedName>
    <definedName name="OPERATIVO">#REF!</definedName>
    <definedName name="pac">#REF!</definedName>
    <definedName name="PAGO1">#REF!</definedName>
    <definedName name="PAGOS">#REF!</definedName>
    <definedName name="PREDIAL1">#REF!</definedName>
    <definedName name="PROFESIONAL">#REF!</definedName>
    <definedName name="s">#REF!</definedName>
    <definedName name="SALUD">#REF!</definedName>
    <definedName name="saludaese">#REF!</definedName>
    <definedName name="saludarse">#REF!</definedName>
    <definedName name="SALUDASESOR">#REF!</definedName>
    <definedName name="SALUDAUXILIAR">#REF!</definedName>
    <definedName name="SALUDEJECUTIVO">#REF!</definedName>
    <definedName name="SALUDIRECTIVO">#REF!</definedName>
    <definedName name="SALUDPROFESIONAL">#REF!</definedName>
    <definedName name="SALUDTECNICO">#REF!</definedName>
    <definedName name="SINSALUD">#REF!</definedName>
    <definedName name="SPREAD">#REF!</definedName>
    <definedName name="TECNICO">#REF!</definedName>
    <definedName name="_xlnm.Print_Titles" localSheetId="0">'Secretaría de Hacienda Nov'!$1:$4</definedName>
    <definedName name="TOTAL">#REF!</definedName>
    <definedName name="tramoi" hidden="1">{"'Hoja1'!$A$1:$C$57"}</definedName>
    <definedName name="wer">#REF!</definedName>
    <definedName name="WILL" hidden="1">{"'Hoja1'!$A$1:$C$57"}</definedName>
    <definedName name="willi">#REF!</definedName>
  </definedNames>
  <calcPr calcId="144525"/>
</workbook>
</file>

<file path=xl/calcChain.xml><?xml version="1.0" encoding="utf-8"?>
<calcChain xmlns="http://schemas.openxmlformats.org/spreadsheetml/2006/main">
  <c r="AB24" i="1" l="1"/>
  <c r="X24" i="1"/>
  <c r="AR23" i="1"/>
  <c r="AJ23" i="1"/>
  <c r="Y23" i="1"/>
  <c r="Y24" i="1" s="1"/>
  <c r="S23" i="1"/>
  <c r="R23" i="1"/>
  <c r="Q23" i="1"/>
  <c r="BH19" i="1"/>
  <c r="AR18" i="1"/>
  <c r="BH7" i="1"/>
  <c r="AR7" i="1"/>
  <c r="AR24" i="1" s="1"/>
  <c r="BB5" i="1"/>
  <c r="S5" i="1"/>
  <c r="R5" i="1"/>
  <c r="Q5" i="1"/>
</calcChain>
</file>

<file path=xl/comments1.xml><?xml version="1.0" encoding="utf-8"?>
<comments xmlns="http://schemas.openxmlformats.org/spreadsheetml/2006/main">
  <authors>
    <author>Lilián Zárate Monroy</author>
  </authors>
  <commentList>
    <comment ref="L5" authorId="0">
      <text>
        <r>
          <rPr>
            <b/>
            <sz val="9"/>
            <color indexed="81"/>
            <rFont val="Tahoma"/>
            <family val="2"/>
          </rPr>
          <t>Lilián Zárate Monroy:</t>
        </r>
        <r>
          <rPr>
            <sz val="9"/>
            <color indexed="81"/>
            <rFont val="Tahoma"/>
            <family val="2"/>
          </rPr>
          <t xml:space="preserve">
Favor verificar este cifra de dónde salió para nosotros la meta por año debe ser 15,732</t>
        </r>
      </text>
    </comment>
  </commentList>
</comments>
</file>

<file path=xl/sharedStrings.xml><?xml version="1.0" encoding="utf-8"?>
<sst xmlns="http://schemas.openxmlformats.org/spreadsheetml/2006/main" count="304" uniqueCount="179">
  <si>
    <t>Plan de Desarrollo 2016 - 2019</t>
  </si>
  <si>
    <t>Plan de Acción 2017</t>
  </si>
  <si>
    <t>Reporte de Avances de Metas Plan de Acción 2017</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</si>
  <si>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</si>
  <si>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</si>
  <si>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</si>
  <si>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</si>
  <si>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</si>
  <si>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</si>
  <si>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</si>
  <si>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</si>
  <si>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</si>
  <si>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</si>
  <si>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</si>
  <si>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</si>
  <si>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</si>
  <si>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</si>
  <si>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</si>
  <si>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</si>
  <si>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</si>
  <si>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</si>
  <si>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</si>
  <si>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</si>
  <si>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</si>
  <si>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</si>
  <si>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</si>
  <si>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</si>
  <si>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</si>
  <si>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</si>
  <si>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</si>
  <si>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</si>
  <si>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</si>
  <si>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 xml:space="preserve">Valor Meta Total del año </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</si>
  <si>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</si>
  <si>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</si>
  <si>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</si>
  <si>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</si>
  <si>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</si>
  <si>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</si>
  <si>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</si>
  <si>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</si>
  <si>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</si>
  <si>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</si>
  <si>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</si>
  <si>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Aumentar la efectividad del gobierno territorial</t>
  </si>
  <si>
    <t>Mejorar el Ranking en el índice de Gobierno Abierto e INTEGRA</t>
  </si>
  <si>
    <t>Indice de Gobierno Abierto (IGA)</t>
  </si>
  <si>
    <t>Gestión fiscal</t>
  </si>
  <si>
    <t>Acuerdo de Reestructuración de Pasivos</t>
  </si>
  <si>
    <t>Pago del ARP</t>
  </si>
  <si>
    <t>Reducción del saldo del ARP en dos terceras partes (en millones de $)</t>
  </si>
  <si>
    <t>Aumentar  las Depuraciónes  Contables, cumplir con la programación de pagos establecida y realizar supervisión al desempeño del Acuerdo mediante las reuniones periodicas del comité de vigilancia del ARP</t>
  </si>
  <si>
    <t>Monto de depuraciones igual o superior a los 8 mil millones en la vigenci es decir 2 mil millones por trimestre.</t>
  </si>
  <si>
    <t>Pensiones, Jurídica, Contabilidad</t>
  </si>
  <si>
    <t>No aplica</t>
  </si>
  <si>
    <t>Monto de depuraciones $ 0</t>
  </si>
  <si>
    <t>No Cumplido</t>
  </si>
  <si>
    <t>Monto de depuraciones $ 3.371</t>
  </si>
  <si>
    <t>Teniendo en cuenta que sólo se puede pagar lo que está efectivamente legalizado, el avance en la meta se coloca como cumplido, porque no se puede pagar más de lo que está viabilizado</t>
  </si>
  <si>
    <t>Los procesos de depuración están en curso</t>
  </si>
  <si>
    <t>Los pagos del Acuerdo de Reestructuración de pasivos están ligados a los procesos de revisión y depuración de las cuentas, sobre todo a nivel pensional que son los grupos más representantivos dentro del Acuerdo. Por lo tanto, al no haberse llegado a un consenso con entidades como Cajanal  e ISS Patrono, dos de los principales acreedores el porcentaje de cancelación o reducción de la deuda está por debajo de lo trazado, pese a haber remitido requerimientos en más de 5 oportunidades a las entidades con el fin de consolidar la deuda real.</t>
  </si>
  <si>
    <t>Pagos realizados de acuerdo lo programado y resultantes de la depuración por una cifra igual o mayor a los 10.000 millones  por año, es decir 2.500 millones por trimestre.</t>
  </si>
  <si>
    <t>Secretario de Hacienda</t>
  </si>
  <si>
    <t>Pago de deuda financiera: $1.075 y Pagos Acuerdo de Pago: $0</t>
  </si>
  <si>
    <t>Cumplido</t>
  </si>
  <si>
    <t>Pago de deuda financiera: $1,075 y Pagos Acuerdo de Pago: $560</t>
  </si>
  <si>
    <t>Pago de deuda financiera: $4.298 y Pagos Acuerdo de Pago: $1.530</t>
  </si>
  <si>
    <t>Indice INTEGRA</t>
  </si>
  <si>
    <t xml:space="preserve"> Realizar  2 reuniones como mínimo en el año respaldadas con sus actas firmadas</t>
  </si>
  <si>
    <t>Marzo - Diciembre 2017</t>
  </si>
  <si>
    <t>Secretario Hacienda Asesor Ley 550</t>
  </si>
  <si>
    <t>La primera reunión del Comité programada para finales de abril</t>
  </si>
  <si>
    <t>Primera reunión 10 de mayo de 2017</t>
  </si>
  <si>
    <t>Primera reunión 10 de mayo de 2017 y Segunda Reunión 17 de Noviembre de 2017</t>
  </si>
  <si>
    <t>Desempeño fiscal</t>
  </si>
  <si>
    <t>Gestión de indicadores de Ley 617</t>
  </si>
  <si>
    <t>Indice de Gastos de Funcionamiento sobre Ingresos Corrientes de Libre Destinación (%)</t>
  </si>
  <si>
    <t>Fortalecimiento Institucional al Programa Anticontrabando en el Departamento del Madalenta, Caribe</t>
  </si>
  <si>
    <t>Desarrollar el plan de comunicaciones</t>
  </si>
  <si>
    <t>Jefe de Rentas y Secretario de Hacienda</t>
  </si>
  <si>
    <t xml:space="preserve">No han iniciado </t>
  </si>
  <si>
    <r>
      <t xml:space="preserve">Se lanzo Campaña </t>
    </r>
    <r>
      <rPr>
        <b/>
        <i/>
        <sz val="9"/>
        <color theme="1"/>
        <rFont val="Calibri"/>
        <family val="2"/>
        <scheme val="minor"/>
      </rPr>
      <t>Compra legal,  consume legal</t>
    </r>
  </si>
  <si>
    <r>
      <t xml:space="preserve">Se efectuó una campaña de prevención denominada: </t>
    </r>
    <r>
      <rPr>
        <i/>
        <sz val="11"/>
        <color theme="1"/>
        <rFont val="Arial"/>
        <family val="2"/>
      </rPr>
      <t>“Compra legal consume legal por el Magdalena”</t>
    </r>
    <r>
      <rPr>
        <sz val="11"/>
        <color theme="1"/>
        <rFont val="Arial"/>
        <family val="2"/>
      </rPr>
      <t xml:space="preserve"> y adicionalmente se contrató publicidad en el marco de la campaña con las siguientes entidades: 
* Emisoras: Radio magdalena, Radio Rodadero
* Prensa Escrita: Opinión Caribe, Hoy diario del Magdalena
* Vallas: Fundación, Salamina, Pozos Colorados (Santa Marta)
</t>
    </r>
  </si>
  <si>
    <t>La causa del no cumplimiento es externa al Departamento, porque dependemos de los giros de la FND</t>
  </si>
  <si>
    <t>Se llevaron a cabo las actividades de acuerdo al Programa Anticontrabando, pese a que durante los primeros 2 semestres del año no había llegado el recurso</t>
  </si>
  <si>
    <t>Desarrollar Plan de Operativos</t>
  </si>
  <si>
    <t xml:space="preserve">actividades por que los </t>
  </si>
  <si>
    <t>Se desarrollaron 9 Operativos de control, 4 Municipios Santa Marta, Cienaga, Pedraza y Cerro San Antonio, 1 corregimiento Concepcion. Aprehendidas 459 Botelllas y 224 Cajetillas por valor de $17,121,000</t>
  </si>
  <si>
    <t>Se realizaron 39 operativos con apoyo de POLFA en 12 Municipios, se efecturaron 5 allanamientos que condujeron a la captura de 2 sujetos, se hizo 1 sellamiento a una fábrica clandestina de cerveza ilegal; Así mismo se intervinieron 11 bodegas para verificar los productos almacenados.
Las aprehensiones fueron: Licor (17.750 Uds.) Cerveza (1.885 Ud) y Cigarrillos (107.313 cajetillas) valorados en $1062 mill.</t>
  </si>
  <si>
    <t>Desarrollar plan de análisis de información</t>
  </si>
  <si>
    <t>recursos no han sido</t>
  </si>
  <si>
    <t>Permanente para la realización de operativos</t>
  </si>
  <si>
    <t>Se efectuó el análisis y la georeferenciación de todos los Municipios visitados</t>
  </si>
  <si>
    <t>Desarrollar plan de capacitación</t>
  </si>
  <si>
    <t>girados al Dpto por la</t>
  </si>
  <si>
    <t>No se ha iniciado</t>
  </si>
  <si>
    <t>No cumplió</t>
  </si>
  <si>
    <t>Se realizaron siete (7) capacitaciones dirigidas a Policía, Medianos y Pequeños comerciantes, con un total de 203 participantes</t>
  </si>
  <si>
    <t>Desarrollar plan de participación ciudadana</t>
  </si>
  <si>
    <t>FND</t>
  </si>
  <si>
    <t>Municipio Santa Marta, Corregimiento Tinajas Camapaña Niños Polfa</t>
  </si>
  <si>
    <t>Se adelantaron actividades de participacion Ciudadana a través de la interacción directa con la comunidad y los comerciantes en cada una de las visitas</t>
  </si>
  <si>
    <t>Fortalecimiento Secretaría de Hacienda</t>
  </si>
  <si>
    <t>Implementación de las Norma Internacionales de Contabilidad en el sector Público (NICSP) en un 75%</t>
  </si>
  <si>
    <t>Contador</t>
  </si>
  <si>
    <t>Hasta el momento sólo se ha expedido el CDP para la implementación de las NICSP</t>
  </si>
  <si>
    <t>Se expidió el CDP y se elaboró la minuta del contrato</t>
  </si>
  <si>
    <t>Se efectuó el proceso de implementación de las Norma Internacionales de Contabilidad en el sector Público (NICSP), en la Gobernación del Magdalena</t>
  </si>
  <si>
    <t>En tramite en la oficina de contratación</t>
  </si>
  <si>
    <t>En trámite en la oficina de contratación el contrato. Por lo tanto las acciones no han comenzado</t>
  </si>
  <si>
    <t>Los proyectos adelantados con la apropiación de Fortalecimiento Institucional de la Secretaría de Hacienda y administración del ARP, atiende diferentes necesidades del Gobierno Departamental para el fortalecimiento de sus compentencias por lo tanto los informes de gestión de los proyectos deben ser emitidos por las áreas que ejecutan los recursos así: Sec. Hacienda (6 proyectos): Sec. General (2 proyectos), Transito Dptal (1 proyectos).</t>
  </si>
  <si>
    <t>Proyectos de fortalecimiento del área de hacienda y administración central</t>
  </si>
  <si>
    <t>Se encuentra en proceso de formalización los proyectos para el fortalecimiento de la Sec. Hacienda y administración central</t>
  </si>
  <si>
    <t>Proyectos:                                                        * Se suscribió convenio con la Universidad del Magdalena para la auditoria al recaudo de las estampillas de la entidad (sólo se emitió CDP).                                                    * Se realizó compra de acciones a la sociedad portuaria</t>
  </si>
  <si>
    <t>Cumplió</t>
  </si>
  <si>
    <t>Para el fortalecimiento institucional  de la gestión departamental se ejecutaron los siguientes proyectos a cargo de las Secretarías General y de Hacienda: 
* Compra de acciones Sociedad Portuaria;  
* Construcción y consolidación de una herramienta para el manejo de activos fijos y recursos fisicos en el Dpto. Magd; 
* Convenio entre la U, Magd y el Dpto. para efectivizar y optimizar los procesos y procedimientos del recaudo de estampillas Pro Refundación U. del Magdalena;
* Prestación de servicios para el saneamiento contable;
* Prestación de servicios para el suministro de la actualización del sistema de solución universal contable y financiera SUNICOFI Versión 2017-2 para la Oficina de Transito Dptal.; 
* Prestación de servicios para asesorar a la Sec. De Hacienda y actualizar el Estatuto Orgánico Presupuestal.</t>
  </si>
  <si>
    <t>El avance financiero sólo corresponde a la compra de acciones porque aún no se ha registrado el convenio, no obstante la ejecución del mismo ya inició y el valor de este es de $219 mm</t>
  </si>
  <si>
    <t xml:space="preserve">Actualización y soporte técnico para la administración de sotfware Financiero (SIIAF) y de Estructura Organizacional (HUMANO) </t>
  </si>
  <si>
    <t>Hasta el momento sólo se ha expedido el CDP del sotfware Humano</t>
  </si>
  <si>
    <t>Se expidió CPD del módulo SIIAF y se elaboró la minutal del contrato.                                          Se legalizó la contratación del sofware HUMANO</t>
  </si>
  <si>
    <t xml:space="preserve">Implementación de los  sotfware Financiero (SIIAF) y de Estructura Organizacional (HUMANO), para la gestión administrativa de la entidad. </t>
  </si>
  <si>
    <t>Se cumplió con la actualización del sorfware Humano, aún está en trámite lo del SIIAF en contratación, pero no se ha suspendido el servicio</t>
  </si>
  <si>
    <t>Fortalecimiento de la Oficina de Rentas</t>
  </si>
  <si>
    <t>Reformular el estatuto tributario acorde a las disposiciones legales (Ley 1816/16 y Ley 1819/16)</t>
  </si>
  <si>
    <t>Secretario de Hacienda y Jefe de rentas</t>
  </si>
  <si>
    <t>Se encuentra en proceso a razón de los cambios de Ley</t>
  </si>
  <si>
    <t>Se presentó a la Asamblea Departamental en donde se encuentra para estudio y aprobación</t>
  </si>
  <si>
    <t xml:space="preserve">Se actualizó el Estatuto Tributario y se presentó a la Asamblea Departamental. Nos encontramos a la espera de la aprobación </t>
  </si>
  <si>
    <t>Aquí se presentan las actividades para el fortalecimiento de rentas con el fin de mantener el indicador del gasto de funcionamiento de acuerdo al límite de Ley. Al mes de febrero este se encuentra en el 32%</t>
  </si>
  <si>
    <t>Aquí se presentan las actividades para el fortalecimiento de rentas con el fin de mantener el indicador del gasto de funcionamiento de acuerdo al límite de Ley. Al mes de Noviembre se encuentra en el 32% (24 puntos porcentuales por debajo del limite que es el 60%)</t>
  </si>
  <si>
    <t xml:space="preserve">Presentar  ordenanza ante la Asamblea para adoptar de forma inmediata la Ley 1816/16 (Grado alcoholiméntrico, advaloren) </t>
  </si>
  <si>
    <t>Se presentó ante la Asamblea la respectiva ordenanza para la implementación de la Ley</t>
  </si>
  <si>
    <t>Aun estamos a la espera del pronunciamiento por parte de la Asamblea Departamental</t>
  </si>
  <si>
    <t>Se presentó a la  Asamblea Departamental la ordenanzan para la implementación de la Ley. Estamos a la espera de su aprobación</t>
  </si>
  <si>
    <t>Presentar  ordenanza ante la Asamblea proyecto de alivio tribuario a morosos, en intereses y sanciones amparado en el Ley 1819/16</t>
  </si>
  <si>
    <t>Se presentó ante la Asamblea la respectiva ordenanza de alivio tributario</t>
  </si>
  <si>
    <t>Se acogió a Ley mediante Decreto y se encuentra en implementación</t>
  </si>
  <si>
    <t>Se acogió a la Ley mediante Decreto y estuvo vigente hasta el 31 de Octubre</t>
  </si>
  <si>
    <t>Se acogió a Ley mediante Decreto y la medida se implementoó hasta el mes de Octubre de 2017</t>
  </si>
  <si>
    <t>FONPET departamental</t>
  </si>
  <si>
    <t>Financiación (en millones de $) del Fondo de Pensiones Territoriales (FONPET)</t>
  </si>
  <si>
    <t>Cumplimiento de las transferencias establecidas en la Ley 10% ICLD mas 20% Impuesto de Registro ajustandonos cada año a los beneficios a que se haga acreedor el Departamento por la alta proporción de pagos con relación al Pasivocol</t>
  </si>
  <si>
    <t>6.8% ICLD + 20% del impuesto de Registro por un valor igual o superior a los 5.000 millones por año , esto es 1.250 millones por trimestre.</t>
  </si>
  <si>
    <t>Se han realizado las transferencias respectivas en el 1er trimestre</t>
  </si>
  <si>
    <t>Se han realizado las transferencias respectivas en el 2er trimestre</t>
  </si>
  <si>
    <t>Se han realizado las transferencias respectivas durante la vigencia 2017 al Fondo territoral de Pensiones_ FONPET. 
Además el desahorro de Fonpet ejecutado para la vigencia 2017 orientado al pago de mesadas pensionales corrientes fue de $25.726 millones</t>
  </si>
  <si>
    <t>Estos gastos corresponden a gastos de funcionamiento, es decir transferencias corriente al FONPET</t>
  </si>
  <si>
    <t>Estos gastos corresponden a gastos de funcionamiento, es decir transferencias corrientes al FONPET</t>
  </si>
  <si>
    <t>GONZALO GUTIERREZ DIAZ GRANADOS</t>
  </si>
  <si>
    <t>RITA HERNANDEZ DE HERRERA</t>
  </si>
  <si>
    <t xml:space="preserve">Profesional Especializado </t>
  </si>
  <si>
    <t xml:space="preserve">Proyectó: </t>
  </si>
  <si>
    <t>Proyectó: Carol Paola Guerra Rizo</t>
  </si>
  <si>
    <t>Primera Infancia</t>
  </si>
  <si>
    <t>Subregión Santa Marta</t>
  </si>
  <si>
    <t>Infancia</t>
  </si>
  <si>
    <t>Subregión Norte</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</si>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</sst>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43" formatCode="_(* #,##0.00_);_(* \(#,##0.00\);_(* &quot;-&quot;??_);_(@_)"/>
    <numFmt numFmtId="164" formatCode="[$-C0A]d\-mmm\-yy;@"/>
    <numFmt numFmtId="165" formatCode="_(* #,##0_);_(* \(#,##0\);_(* &quot;-&quot;??_);_(@_)"/>
    <numFmt numFmtId="166" formatCode="dd\-mm\-yy;@"/>
    <numFmt numFmtId="167" formatCode="[$$-240A]\ #,##0_);\([$$-240A]\ #,##0\)"/>
    <numFmt numFmtId="168" formatCode="0.0%"/>
    <numFmt numFmtId="169" formatCode="_-* #,##0.00\ _€_-;\-* #,##0.00\ _€_-;_-* &quot;-&quot;??\ _€_-;_-@_-"/>
    <numFmt numFmtId="170" formatCode="_ [$€-2]\ * #,##0.00_ ;_ [$€-2]\ * \-#,##0.00_ ;_ [$€-2]\ * &quot;-&quot;??_ "/>
    <numFmt numFmtId="171" formatCode="#,##0.00_);\-#,##0.00"/>
    <numFmt numFmtId="172" formatCode="_-* #,##0_-;\-* #,##0_-;_-* &quot;-&quot;_-;_-@_-"/>
    <numFmt numFmtId="173" formatCode="_(* #,##0.0_);_(* \(#,##0.0\);_(* &quot;-&quot;??_);_(@_)"/>
    <numFmt numFmtId="174" formatCode="#,##0.00_ ;\-#,##0.00\ "/>
    <numFmt numFmtId="175" formatCode="_-* #,##0\ _€_-;\-* #,##0\ _€_-;_-* &quot;-&quot;??\ _€_-;_-@_-"/>
    <numFmt numFmtId="176" formatCode="_ * #,##0.0_ ;_ * \-#,##0.0_ ;_ * &quot;-&quot;??_ ;_ @_ "/>
    <numFmt numFmtId="177" formatCode="#,##0.000"/>
    <numFmt numFmtId="178" formatCode="_ * #,##0.00_ ;_ * \-#,##0.00_ ;_ * &quot;-&quot;??_ ;_ @_ "/>
    <numFmt numFmtId="179" formatCode="_-* #,##0.00_-;\-* #,##0.00_-;_-* &quot;-&quot;??_-;_-@_-"/>
  </numFmts>
  <fonts count="21" x14ac:knownFonts="1">
    <font>
      <sz val="11"/>
      <color theme="1"/>
      <name val="Calibri"/>
      <family val="2"/>
      <scheme val="minor"/>
    </font>
    <font>
      <sz val="11"/>
      <color theme="1"/>
      <name val="Calibri"/>
      <family val="2"/>
      <scheme val="minor"/>
    </font>
    <font>
      <b/>
      <sz val="9"/>
      <color indexed="8"/>
      <name val="Arial"/>
      <family val="2"/>
    </font>
    <font>
      <b/>
      <sz val="9"/>
      <color theme="1"/>
      <name val="Arial"/>
      <family val="2"/>
    </font>
    <font>
      <sz val="9"/>
      <color theme="1"/>
      <name val="Arial"/>
      <family val="2"/>
    </font>
    <font>
      <sz val="9"/>
      <color theme="1"/>
      <name val="Arial Narrow"/>
      <family val="2"/>
    </font>
    <font>
      <sz val="11"/>
      <color theme="1"/>
      <name val="Arial"/>
      <family val="2"/>
    </font>
    <font>
      <sz val="9"/>
      <color theme="1"/>
      <name val="Calibri"/>
      <family val="2"/>
      <scheme val="minor"/>
    </font>
    <font>
      <b/>
      <i/>
      <sz val="9"/>
      <color theme="1"/>
      <name val="Calibri"/>
      <family val="2"/>
      <scheme val="minor"/>
    </font>
    <font>
      <i/>
      <sz val="11"/>
      <color theme="1"/>
      <name val="Arial"/>
      <family val="2"/>
    </font>
    <font>
      <sz val="11"/>
      <color rgb="FF000000"/>
      <name val="Arial"/>
      <family val="2"/>
    </font>
    <font>
      <b/>
      <sz val="11"/>
      <color theme="1"/>
      <name val="Arial"/>
      <family val="2"/>
    </font>
    <font>
      <b/>
      <sz val="9"/>
      <color indexed="81"/>
      <name val="Tahoma"/>
      <family val="2"/>
    </font>
    <font>
      <sz val="9"/>
      <color indexed="81"/>
      <name val="Tahoma"/>
      <family val="2"/>
    </font>
    <font>
      <sz val="10"/>
      <name val="Arial"/>
      <family val="2"/>
    </font>
    <font>
      <b/>
      <sz val="14.05"/>
      <color indexed="8"/>
      <name val="Times New Roman"/>
      <family val="1"/>
    </font>
    <font>
      <b/>
      <sz val="12"/>
      <color indexed="8"/>
      <name val="Courier New"/>
      <family val="3"/>
    </font>
    <font>
      <b/>
      <sz val="9.9499999999999993"/>
      <color indexed="8"/>
      <name val="Arial"/>
      <family val="2"/>
    </font>
    <font>
      <sz val="10"/>
      <color indexed="8"/>
      <name val="MS Sans Serif"/>
      <family val="2"/>
    </font>
    <font>
      <sz val="12"/>
      <color theme="1"/>
      <name val="Calibri"/>
      <family val="2"/>
      <scheme val="minor"/>
    </font>
    <font>
      <sz val="11"/>
      <color indexed="8"/>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bottom style="medium">
        <color indexed="64"/>
      </bottom>
      <diagonal/>
    </border>
  </borders>
  <cellStyleXfs count="131">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0" fontId="14" fillId="0" borderId="0" applyFont="0" applyFill="0" applyBorder="0" applyAlignment="0" applyProtection="0"/>
    <xf numFmtId="171" fontId="1" fillId="0" borderId="0" applyFont="0" applyFill="0" applyBorder="0" applyAlignment="0" applyProtection="0"/>
    <xf numFmtId="172" fontId="14"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169" fontId="15" fillId="0" borderId="0" applyFont="0" applyFill="0" applyBorder="0" applyAlignment="0" applyProtection="0"/>
    <xf numFmtId="173" fontId="15" fillId="0" borderId="0" applyFont="0" applyFill="0" applyBorder="0" applyAlignment="0" applyProtection="0"/>
    <xf numFmtId="17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9" fontId="15" fillId="0" borderId="0" applyFont="0" applyFill="0" applyBorder="0" applyAlignment="0" applyProtection="0"/>
    <xf numFmtId="175" fontId="15" fillId="0" borderId="0" applyFont="0" applyFill="0" applyBorder="0" applyAlignment="0" applyProtection="0"/>
    <xf numFmtId="176" fontId="14" fillId="0" borderId="0" applyFont="0" applyFill="0" applyBorder="0" applyAlignment="0" applyProtection="0"/>
    <xf numFmtId="171" fontId="14" fillId="0" borderId="0" applyFont="0" applyFill="0" applyBorder="0" applyAlignment="0" applyProtection="0"/>
    <xf numFmtId="165" fontId="15" fillId="0" borderId="0" applyFont="0" applyFill="0" applyBorder="0" applyAlignment="0" applyProtection="0"/>
    <xf numFmtId="168" fontId="14" fillId="0" borderId="0" applyFont="0" applyFill="0" applyBorder="0" applyAlignment="0" applyProtection="0"/>
    <xf numFmtId="43" fontId="1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6" fillId="0" borderId="0" applyFont="0" applyFill="0" applyBorder="0" applyAlignment="0" applyProtection="0"/>
    <xf numFmtId="177" fontId="14"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0"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43" fontId="15"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3" fontId="1" fillId="0" borderId="0" applyFont="0" applyFill="0" applyBorder="0" applyAlignment="0" applyProtection="0"/>
    <xf numFmtId="176"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0" fontId="6" fillId="0" borderId="0"/>
    <xf numFmtId="0" fontId="18" fillId="0" borderId="0"/>
    <xf numFmtId="0" fontId="18" fillId="0" borderId="0"/>
    <xf numFmtId="0" fontId="14" fillId="0" borderId="0"/>
    <xf numFmtId="0" fontId="18" fillId="0" borderId="0"/>
    <xf numFmtId="0" fontId="1" fillId="0" borderId="0"/>
    <xf numFmtId="0" fontId="1" fillId="0" borderId="0"/>
    <xf numFmtId="0" fontId="1" fillId="0" borderId="0"/>
    <xf numFmtId="0" fontId="18" fillId="0" borderId="0"/>
    <xf numFmtId="0" fontId="19" fillId="0" borderId="0"/>
    <xf numFmtId="0" fontId="14" fillId="0" borderId="0"/>
    <xf numFmtId="0" fontId="1"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 fillId="0" borderId="0"/>
    <xf numFmtId="0" fontId="18" fillId="0" borderId="0"/>
    <xf numFmtId="0" fontId="1" fillId="0" borderId="0"/>
    <xf numFmtId="0" fontId="1" fillId="0" borderId="0"/>
    <xf numFmtId="0" fontId="14" fillId="0" borderId="0"/>
    <xf numFmtId="0" fontId="1" fillId="0" borderId="0"/>
    <xf numFmtId="0" fontId="18" fillId="0" borderId="0"/>
    <xf numFmtId="0" fontId="1" fillId="0" borderId="0"/>
    <xf numFmtId="0" fontId="1" fillId="0" borderId="0"/>
    <xf numFmtId="0" fontId="1" fillId="0" borderId="0"/>
    <xf numFmtId="0" fontId="18" fillId="0" borderId="0"/>
    <xf numFmtId="0" fontId="14" fillId="0" borderId="0"/>
    <xf numFmtId="0" fontId="14" fillId="0" borderId="0"/>
    <xf numFmtId="0" fontId="14" fillId="0" borderId="0"/>
    <xf numFmtId="9" fontId="18"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cellStyleXfs>
  <cellXfs count="220">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4" fillId="0" borderId="0" xfId="0" applyFont="1"/>
    <xf numFmtId="0" fontId="3"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3" fontId="4" fillId="5" borderId="1" xfId="3"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2" fontId="5" fillId="5" borderId="1" xfId="2"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165" fontId="5" fillId="0" borderId="1" xfId="1" applyNumberFormat="1" applyFont="1" applyFill="1" applyBorder="1" applyAlignment="1">
      <alignment horizontal="center" vertical="center" wrapText="1"/>
    </xf>
    <xf numFmtId="165" fontId="4" fillId="5" borderId="1" xfId="1" applyNumberFormat="1" applyFont="1" applyFill="1" applyBorder="1" applyAlignment="1">
      <alignment vertical="center" wrapText="1"/>
    </xf>
    <xf numFmtId="165" fontId="4" fillId="0" borderId="1" xfId="1" applyNumberFormat="1" applyFont="1" applyFill="1" applyBorder="1" applyAlignment="1">
      <alignment horizontal="center" vertical="center" wrapText="1"/>
    </xf>
    <xf numFmtId="3" fontId="6" fillId="0" borderId="1" xfId="3" applyNumberFormat="1" applyFont="1" applyFill="1" applyBorder="1" applyAlignment="1">
      <alignment horizontal="center" vertical="center" wrapText="1"/>
    </xf>
    <xf numFmtId="3" fontId="6" fillId="0" borderId="5" xfId="3" applyNumberFormat="1" applyFont="1" applyFill="1" applyBorder="1" applyAlignment="1">
      <alignment horizontal="center" vertical="center" wrapText="1"/>
    </xf>
    <xf numFmtId="166" fontId="4" fillId="5" borderId="5" xfId="3" applyNumberFormat="1" applyFont="1" applyFill="1" applyBorder="1" applyAlignment="1">
      <alignment horizontal="center" vertical="center" wrapText="1"/>
    </xf>
    <xf numFmtId="166" fontId="4" fillId="0" borderId="5" xfId="3" applyNumberFormat="1" applyFont="1" applyFill="1" applyBorder="1" applyAlignment="1">
      <alignment horizontal="center" vertical="center" wrapText="1"/>
    </xf>
    <xf numFmtId="3" fontId="4" fillId="5" borderId="5" xfId="3" applyNumberFormat="1" applyFont="1" applyFill="1" applyBorder="1" applyAlignment="1">
      <alignment horizontal="right" vertical="center" wrapText="1"/>
    </xf>
    <xf numFmtId="3" fontId="4" fillId="4" borderId="5" xfId="3" applyNumberFormat="1" applyFont="1" applyFill="1" applyBorder="1" applyAlignment="1">
      <alignment horizontal="right" vertical="center" wrapText="1"/>
    </xf>
    <xf numFmtId="3" fontId="4" fillId="4" borderId="5" xfId="3" applyNumberFormat="1" applyFont="1" applyFill="1" applyBorder="1" applyAlignment="1">
      <alignment horizontal="center" vertical="center" wrapText="1"/>
    </xf>
    <xf numFmtId="3" fontId="4" fillId="0" borderId="1" xfId="3" applyNumberFormat="1" applyFont="1" applyFill="1" applyBorder="1" applyAlignment="1">
      <alignment horizontal="center" vertical="center" wrapText="1"/>
    </xf>
    <xf numFmtId="165" fontId="4" fillId="4" borderId="5" xfId="1" applyNumberFormat="1" applyFont="1" applyFill="1" applyBorder="1" applyAlignment="1">
      <alignment horizontal="center" vertical="center" wrapText="1"/>
    </xf>
    <xf numFmtId="165" fontId="4" fillId="4" borderId="6" xfId="1" applyNumberFormat="1" applyFont="1" applyFill="1" applyBorder="1" applyAlignment="1">
      <alignment horizontal="center" vertical="center" wrapText="1"/>
    </xf>
    <xf numFmtId="3" fontId="4" fillId="4" borderId="7" xfId="3" applyNumberFormat="1" applyFont="1" applyFill="1" applyBorder="1" applyAlignment="1">
      <alignment horizontal="center" vertical="center" wrapText="1"/>
    </xf>
    <xf numFmtId="165" fontId="4" fillId="4" borderId="7" xfId="1" applyNumberFormat="1" applyFont="1" applyFill="1" applyBorder="1" applyAlignment="1">
      <alignment horizontal="center" vertical="center" wrapText="1"/>
    </xf>
    <xf numFmtId="165" fontId="6" fillId="4" borderId="5" xfId="1" applyNumberFormat="1" applyFont="1" applyFill="1" applyBorder="1" applyAlignment="1">
      <alignment horizontal="left" vertical="center" wrapText="1"/>
    </xf>
    <xf numFmtId="9" fontId="4" fillId="4" borderId="5" xfId="2" applyFont="1" applyFill="1" applyBorder="1" applyAlignment="1">
      <alignment horizontal="center" vertical="center" wrapText="1"/>
    </xf>
    <xf numFmtId="165" fontId="4" fillId="4" borderId="1" xfId="1" applyNumberFormat="1" applyFont="1" applyFill="1" applyBorder="1" applyAlignment="1">
      <alignment horizontal="center" vertical="center" wrapText="1"/>
    </xf>
    <xf numFmtId="0" fontId="4" fillId="4" borderId="0" xfId="0" applyFont="1" applyFill="1" applyAlignment="1">
      <alignment vertical="center" wrapText="1"/>
    </xf>
    <xf numFmtId="3" fontId="6" fillId="0" borderId="8" xfId="3" applyNumberFormat="1" applyFont="1" applyFill="1" applyBorder="1" applyAlignment="1">
      <alignment horizontal="center" vertical="center" wrapText="1"/>
    </xf>
    <xf numFmtId="166" fontId="4" fillId="5" borderId="8" xfId="3" applyNumberFormat="1" applyFont="1" applyFill="1" applyBorder="1" applyAlignment="1">
      <alignment horizontal="center" vertical="center" wrapText="1"/>
    </xf>
    <xf numFmtId="166" fontId="4" fillId="0" borderId="8" xfId="3" applyNumberFormat="1" applyFont="1" applyFill="1" applyBorder="1" applyAlignment="1">
      <alignment horizontal="center" vertical="center" wrapText="1"/>
    </xf>
    <xf numFmtId="3" fontId="4" fillId="5" borderId="8" xfId="3" applyNumberFormat="1" applyFont="1" applyFill="1" applyBorder="1" applyAlignment="1">
      <alignment horizontal="right" vertical="center" wrapText="1"/>
    </xf>
    <xf numFmtId="3" fontId="4" fillId="4" borderId="8" xfId="3" applyNumberFormat="1" applyFont="1" applyFill="1" applyBorder="1" applyAlignment="1">
      <alignment horizontal="right" vertical="center" wrapText="1"/>
    </xf>
    <xf numFmtId="3" fontId="4" fillId="4" borderId="8" xfId="3" applyNumberFormat="1" applyFont="1" applyFill="1" applyBorder="1" applyAlignment="1">
      <alignment horizontal="center" vertical="center" wrapText="1"/>
    </xf>
    <xf numFmtId="165" fontId="4" fillId="4" borderId="8" xfId="1" applyNumberFormat="1" applyFont="1" applyFill="1" applyBorder="1" applyAlignment="1">
      <alignment horizontal="center" vertical="center" wrapText="1"/>
    </xf>
    <xf numFmtId="165" fontId="4" fillId="4" borderId="9" xfId="1" applyNumberFormat="1" applyFont="1" applyFill="1" applyBorder="1" applyAlignment="1">
      <alignment horizontal="center" vertical="center" wrapText="1"/>
    </xf>
    <xf numFmtId="3" fontId="4" fillId="4" borderId="10" xfId="3" applyNumberFormat="1" applyFont="1" applyFill="1" applyBorder="1" applyAlignment="1">
      <alignment horizontal="center" vertical="center" wrapText="1"/>
    </xf>
    <xf numFmtId="3" fontId="4" fillId="4" borderId="11" xfId="3" applyNumberFormat="1" applyFont="1" applyFill="1" applyBorder="1" applyAlignment="1">
      <alignment horizontal="center" vertical="center" wrapText="1"/>
    </xf>
    <xf numFmtId="165" fontId="4" fillId="4" borderId="12" xfId="1" applyNumberFormat="1" applyFont="1" applyFill="1" applyBorder="1" applyAlignment="1">
      <alignment horizontal="center" vertical="center" wrapText="1"/>
    </xf>
    <xf numFmtId="165" fontId="6" fillId="4" borderId="8" xfId="1" applyNumberFormat="1" applyFont="1" applyFill="1" applyBorder="1" applyAlignment="1">
      <alignment horizontal="left" vertical="center" wrapText="1"/>
    </xf>
    <xf numFmtId="9" fontId="4" fillId="4" borderId="10" xfId="2" applyFont="1" applyFill="1" applyBorder="1" applyAlignment="1">
      <alignment horizontal="center" vertical="center" wrapText="1"/>
    </xf>
    <xf numFmtId="165" fontId="4" fillId="4" borderId="10" xfId="1" applyNumberFormat="1" applyFont="1" applyFill="1" applyBorder="1" applyAlignment="1">
      <alignment horizontal="center" vertical="center" wrapText="1"/>
    </xf>
    <xf numFmtId="167" fontId="4" fillId="4" borderId="10" xfId="1" applyNumberFormat="1" applyFont="1" applyFill="1" applyBorder="1" applyAlignment="1">
      <alignment horizontal="center" vertical="center" wrapText="1"/>
    </xf>
    <xf numFmtId="166" fontId="4" fillId="5" borderId="1" xfId="3" applyNumberFormat="1" applyFont="1" applyFill="1" applyBorder="1" applyAlignment="1">
      <alignment horizontal="center" vertical="center" wrapText="1"/>
    </xf>
    <xf numFmtId="166" fontId="4" fillId="0" borderId="1" xfId="3" applyNumberFormat="1" applyFont="1" applyFill="1" applyBorder="1" applyAlignment="1">
      <alignment horizontal="center" vertical="center" wrapText="1"/>
    </xf>
    <xf numFmtId="3" fontId="4" fillId="5" borderId="1" xfId="3" applyNumberFormat="1" applyFont="1" applyFill="1" applyBorder="1" applyAlignment="1">
      <alignment horizontal="right" vertical="center" wrapText="1"/>
    </xf>
    <xf numFmtId="3" fontId="4" fillId="4" borderId="1" xfId="3" applyNumberFormat="1" applyFont="1" applyFill="1" applyBorder="1" applyAlignment="1">
      <alignment horizontal="right" vertical="center" wrapText="1"/>
    </xf>
    <xf numFmtId="43" fontId="4" fillId="4" borderId="5" xfId="1" applyFont="1" applyFill="1" applyBorder="1" applyAlignment="1">
      <alignment horizontal="center" vertical="center"/>
    </xf>
    <xf numFmtId="3" fontId="4" fillId="4" borderId="11" xfId="3" applyNumberFormat="1" applyFont="1" applyFill="1" applyBorder="1" applyAlignment="1">
      <alignment horizontal="right" vertical="center" wrapText="1"/>
    </xf>
    <xf numFmtId="165" fontId="4" fillId="4" borderId="4" xfId="1" applyNumberFormat="1" applyFont="1" applyFill="1" applyBorder="1" applyAlignment="1">
      <alignment horizontal="center" vertical="center" wrapText="1"/>
    </xf>
    <xf numFmtId="167" fontId="4" fillId="4" borderId="1" xfId="1" applyNumberFormat="1" applyFont="1" applyFill="1" applyBorder="1" applyAlignment="1">
      <alignment horizontal="center" vertical="center" wrapText="1"/>
    </xf>
    <xf numFmtId="168" fontId="5" fillId="0" borderId="1" xfId="2" applyNumberFormat="1" applyFont="1" applyFill="1" applyBorder="1" applyAlignment="1">
      <alignment horizontal="center" vertical="center" wrapText="1"/>
    </xf>
    <xf numFmtId="168" fontId="5" fillId="5" borderId="1" xfId="2" applyNumberFormat="1" applyFont="1" applyFill="1" applyBorder="1" applyAlignment="1">
      <alignment horizontal="center" vertical="center" wrapText="1"/>
    </xf>
    <xf numFmtId="43" fontId="4" fillId="4" borderId="8" xfId="1" applyFont="1" applyFill="1" applyBorder="1" applyAlignment="1">
      <alignment horizontal="center" vertical="center"/>
    </xf>
    <xf numFmtId="165" fontId="4" fillId="4" borderId="7" xfId="1" applyNumberFormat="1" applyFont="1" applyFill="1" applyBorder="1" applyAlignment="1">
      <alignment horizontal="center" vertical="center" wrapText="1"/>
    </xf>
    <xf numFmtId="165" fontId="4" fillId="4" borderId="5" xfId="1" applyNumberFormat="1" applyFont="1" applyFill="1" applyBorder="1" applyAlignment="1">
      <alignment horizontal="center" vertical="center" wrapText="1"/>
    </xf>
    <xf numFmtId="9" fontId="4" fillId="4" borderId="8" xfId="2" applyFont="1" applyFill="1" applyBorder="1" applyAlignment="1">
      <alignment horizontal="center" vertical="center" wrapText="1"/>
    </xf>
    <xf numFmtId="166" fontId="4" fillId="4" borderId="1" xfId="3" applyNumberFormat="1" applyFont="1" applyFill="1" applyBorder="1" applyAlignment="1">
      <alignment horizontal="center" vertical="center" wrapText="1"/>
    </xf>
    <xf numFmtId="3" fontId="4" fillId="4" borderId="2" xfId="3" applyNumberFormat="1" applyFont="1" applyFill="1" applyBorder="1" applyAlignment="1">
      <alignment horizontal="right" vertical="center" wrapText="1"/>
    </xf>
    <xf numFmtId="43" fontId="4" fillId="4" borderId="6" xfId="1" applyFont="1" applyFill="1" applyBorder="1" applyAlignment="1" applyProtection="1">
      <alignment vertical="center"/>
    </xf>
    <xf numFmtId="43" fontId="4" fillId="4" borderId="5" xfId="1" applyFont="1" applyFill="1" applyBorder="1" applyAlignment="1" applyProtection="1">
      <alignment vertical="center"/>
    </xf>
    <xf numFmtId="43" fontId="4" fillId="4" borderId="7" xfId="1" applyFont="1" applyFill="1" applyBorder="1" applyAlignment="1" applyProtection="1">
      <alignment vertical="center"/>
    </xf>
    <xf numFmtId="165" fontId="4" fillId="4" borderId="13" xfId="1" applyNumberFormat="1" applyFont="1" applyFill="1" applyBorder="1" applyAlignment="1">
      <alignment horizontal="center" vertical="center" wrapText="1"/>
    </xf>
    <xf numFmtId="165" fontId="4" fillId="4" borderId="6" xfId="1" applyNumberFormat="1" applyFont="1" applyFill="1" applyBorder="1" applyAlignment="1">
      <alignment horizontal="center" vertical="center" wrapText="1"/>
    </xf>
    <xf numFmtId="165" fontId="4" fillId="4" borderId="10" xfId="1" applyNumberFormat="1" applyFont="1" applyFill="1" applyBorder="1" applyAlignment="1">
      <alignment horizontal="center" vertical="center" wrapText="1"/>
    </xf>
    <xf numFmtId="165" fontId="4" fillId="4" borderId="11" xfId="1" applyNumberFormat="1" applyFont="1" applyFill="1" applyBorder="1" applyAlignment="1">
      <alignment horizontal="center" vertical="center" wrapText="1"/>
    </xf>
    <xf numFmtId="0" fontId="4" fillId="0" borderId="0" xfId="0" applyFont="1" applyAlignment="1">
      <alignment vertical="center"/>
    </xf>
    <xf numFmtId="43" fontId="4" fillId="4" borderId="14" xfId="1" applyFont="1" applyFill="1" applyBorder="1" applyAlignment="1" applyProtection="1">
      <alignment vertical="center"/>
    </xf>
    <xf numFmtId="43" fontId="4" fillId="4" borderId="10" xfId="1" applyFont="1" applyFill="1" applyBorder="1" applyAlignment="1" applyProtection="1">
      <alignment vertical="center"/>
    </xf>
    <xf numFmtId="43" fontId="4" fillId="4" borderId="11" xfId="1" applyFont="1" applyFill="1" applyBorder="1" applyAlignment="1" applyProtection="1">
      <alignment vertical="center"/>
    </xf>
    <xf numFmtId="165" fontId="4" fillId="4" borderId="0" xfId="1" applyNumberFormat="1" applyFont="1" applyFill="1" applyBorder="1" applyAlignment="1">
      <alignment horizontal="center" vertical="center" wrapText="1"/>
    </xf>
    <xf numFmtId="165" fontId="4" fillId="4" borderId="14" xfId="1" applyNumberFormat="1" applyFont="1" applyFill="1" applyBorder="1" applyAlignment="1">
      <alignment horizontal="center" vertical="center" wrapText="1"/>
    </xf>
    <xf numFmtId="165" fontId="6" fillId="4" borderId="10" xfId="1" applyNumberFormat="1" applyFont="1" applyFill="1" applyBorder="1" applyAlignment="1">
      <alignment horizontal="left" vertical="center" wrapText="1"/>
    </xf>
    <xf numFmtId="9" fontId="4" fillId="4" borderId="10" xfId="2" applyFont="1" applyFill="1" applyBorder="1" applyAlignment="1">
      <alignment horizontal="center" vertical="center" wrapText="1"/>
    </xf>
    <xf numFmtId="43" fontId="4" fillId="4" borderId="9" xfId="1" applyFont="1" applyFill="1" applyBorder="1" applyAlignment="1" applyProtection="1">
      <alignment vertical="center"/>
    </xf>
    <xf numFmtId="43" fontId="4" fillId="4" borderId="8" xfId="1" applyFont="1" applyFill="1" applyBorder="1" applyAlignment="1" applyProtection="1">
      <alignment vertical="center"/>
    </xf>
    <xf numFmtId="43" fontId="4" fillId="4" borderId="12" xfId="1" applyFont="1" applyFill="1" applyBorder="1" applyAlignment="1" applyProtection="1">
      <alignment vertical="center"/>
    </xf>
    <xf numFmtId="165" fontId="4" fillId="4" borderId="15" xfId="1" applyNumberFormat="1" applyFont="1" applyFill="1" applyBorder="1" applyAlignment="1">
      <alignment horizontal="center" vertical="center" wrapText="1"/>
    </xf>
    <xf numFmtId="165" fontId="4" fillId="4" borderId="8" xfId="1" applyNumberFormat="1" applyFont="1" applyFill="1" applyBorder="1" applyAlignment="1">
      <alignment horizontal="center" vertical="center" wrapText="1"/>
    </xf>
    <xf numFmtId="165" fontId="4" fillId="4" borderId="9" xfId="1" applyNumberFormat="1" applyFont="1" applyFill="1" applyBorder="1" applyAlignment="1">
      <alignment horizontal="center" vertical="center" wrapText="1"/>
    </xf>
    <xf numFmtId="165" fontId="4" fillId="4" borderId="12"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5" borderId="5" xfId="0" applyFont="1" applyFill="1" applyBorder="1" applyAlignment="1">
      <alignment vertical="center" wrapText="1"/>
    </xf>
    <xf numFmtId="2" fontId="5" fillId="0" borderId="5" xfId="2" applyNumberFormat="1" applyFont="1" applyFill="1" applyBorder="1" applyAlignment="1">
      <alignment vertical="center" wrapText="1"/>
    </xf>
    <xf numFmtId="2" fontId="5" fillId="5" borderId="5" xfId="2" applyNumberFormat="1" applyFont="1" applyFill="1" applyBorder="1" applyAlignment="1">
      <alignment vertical="center" wrapText="1"/>
    </xf>
    <xf numFmtId="0" fontId="5" fillId="0" borderId="5" xfId="0" applyFont="1" applyFill="1" applyBorder="1" applyAlignment="1">
      <alignment vertical="center" wrapText="1"/>
    </xf>
    <xf numFmtId="0" fontId="5" fillId="5" borderId="5" xfId="0" applyFont="1" applyFill="1" applyBorder="1" applyAlignment="1">
      <alignment horizontal="center" vertical="center" wrapText="1"/>
    </xf>
    <xf numFmtId="168" fontId="5" fillId="0" borderId="5" xfId="2" applyNumberFormat="1" applyFont="1" applyFill="1" applyBorder="1" applyAlignment="1">
      <alignment vertical="center" wrapText="1"/>
    </xf>
    <xf numFmtId="165" fontId="4" fillId="5" borderId="1" xfId="1" applyNumberFormat="1" applyFont="1" applyFill="1" applyBorder="1" applyAlignment="1">
      <alignment horizontal="left" vertical="center" wrapText="1"/>
    </xf>
    <xf numFmtId="165" fontId="4" fillId="0" borderId="1" xfId="1" applyNumberFormat="1" applyFont="1" applyFill="1" applyBorder="1" applyAlignment="1">
      <alignment vertical="center" wrapText="1"/>
    </xf>
    <xf numFmtId="0" fontId="1" fillId="0" borderId="5" xfId="0" applyFont="1" applyBorder="1" applyAlignment="1">
      <alignment horizontal="center" vertical="center" wrapText="1"/>
    </xf>
    <xf numFmtId="166" fontId="4" fillId="4" borderId="5" xfId="3" applyNumberFormat="1" applyFont="1" applyFill="1" applyBorder="1" applyAlignment="1">
      <alignment horizontal="center" vertical="center" wrapText="1"/>
    </xf>
    <xf numFmtId="1" fontId="4" fillId="5" borderId="5" xfId="3" applyNumberFormat="1" applyFont="1" applyFill="1" applyBorder="1" applyAlignment="1">
      <alignment horizontal="center" vertical="center" wrapText="1"/>
    </xf>
    <xf numFmtId="165" fontId="4" fillId="4" borderId="5" xfId="1" applyNumberFormat="1" applyFont="1" applyFill="1" applyBorder="1" applyAlignment="1">
      <alignment horizontal="center" vertical="center"/>
    </xf>
    <xf numFmtId="3" fontId="4" fillId="0" borderId="5" xfId="3" applyNumberFormat="1" applyFont="1" applyFill="1" applyBorder="1" applyAlignment="1">
      <alignment horizontal="center" vertical="center" wrapText="1"/>
    </xf>
    <xf numFmtId="165" fontId="4" fillId="4" borderId="5" xfId="1" applyNumberFormat="1" applyFont="1" applyFill="1" applyBorder="1" applyAlignment="1">
      <alignment vertical="center" wrapText="1"/>
    </xf>
    <xf numFmtId="0" fontId="7" fillId="0" borderId="1" xfId="0" applyFont="1" applyBorder="1" applyAlignment="1">
      <alignment horizontal="left" vertical="justify" wrapText="1"/>
    </xf>
    <xf numFmtId="43" fontId="4" fillId="4" borderId="5" xfId="1" applyFont="1" applyFill="1" applyBorder="1" applyAlignment="1">
      <alignment horizontal="center" vertical="center"/>
    </xf>
    <xf numFmtId="0" fontId="6" fillId="0" borderId="1" xfId="0" applyFont="1" applyBorder="1" applyAlignment="1">
      <alignment horizontal="justify" vertical="center" wrapText="1"/>
    </xf>
    <xf numFmtId="9" fontId="4" fillId="4" borderId="5" xfId="2" applyFont="1" applyFill="1" applyBorder="1" applyAlignment="1">
      <alignment horizontal="center" vertical="center" wrapText="1"/>
    </xf>
    <xf numFmtId="167" fontId="4" fillId="4" borderId="5" xfId="1"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9" fontId="5" fillId="0" borderId="5" xfId="2" applyFont="1" applyFill="1" applyBorder="1" applyAlignment="1">
      <alignment vertical="center" wrapText="1"/>
    </xf>
    <xf numFmtId="9" fontId="5" fillId="5" borderId="5" xfId="2" applyFont="1" applyFill="1" applyBorder="1" applyAlignment="1">
      <alignment vertical="center" wrapText="1"/>
    </xf>
    <xf numFmtId="0" fontId="5" fillId="0" borderId="10" xfId="0" applyFont="1" applyFill="1" applyBorder="1" applyAlignment="1">
      <alignment vertical="center" wrapText="1"/>
    </xf>
    <xf numFmtId="0" fontId="5" fillId="5" borderId="10" xfId="0" applyFont="1" applyFill="1" applyBorder="1" applyAlignment="1">
      <alignment horizontal="center" vertical="center" wrapText="1"/>
    </xf>
    <xf numFmtId="168" fontId="5" fillId="0" borderId="10" xfId="2" applyNumberFormat="1" applyFont="1" applyFill="1" applyBorder="1" applyAlignment="1">
      <alignment vertical="center" wrapText="1"/>
    </xf>
    <xf numFmtId="3" fontId="6" fillId="0" borderId="10" xfId="3" applyNumberFormat="1" applyFont="1" applyFill="1" applyBorder="1" applyAlignment="1">
      <alignment horizontal="center" vertical="center" wrapText="1"/>
    </xf>
    <xf numFmtId="0" fontId="1" fillId="0" borderId="1" xfId="0" applyFont="1" applyBorder="1" applyAlignment="1">
      <alignment horizontal="center" vertical="center" wrapText="1"/>
    </xf>
    <xf numFmtId="166" fontId="4" fillId="5" borderId="10" xfId="3" applyNumberFormat="1" applyFont="1" applyFill="1" applyBorder="1" applyAlignment="1">
      <alignment horizontal="center" vertical="center" wrapText="1"/>
    </xf>
    <xf numFmtId="166" fontId="4" fillId="4" borderId="10" xfId="3" applyNumberFormat="1" applyFont="1" applyFill="1" applyBorder="1" applyAlignment="1">
      <alignment horizontal="center" vertical="center" wrapText="1"/>
    </xf>
    <xf numFmtId="1" fontId="4" fillId="5" borderId="10" xfId="3" applyNumberFormat="1" applyFont="1" applyFill="1" applyBorder="1" applyAlignment="1">
      <alignment horizontal="center" vertical="center" wrapText="1"/>
    </xf>
    <xf numFmtId="165" fontId="4" fillId="4" borderId="10" xfId="1" applyNumberFormat="1" applyFont="1" applyFill="1" applyBorder="1" applyAlignment="1">
      <alignment horizontal="center" vertical="center"/>
    </xf>
    <xf numFmtId="3" fontId="4" fillId="0" borderId="10" xfId="3" applyNumberFormat="1" applyFont="1" applyFill="1" applyBorder="1" applyAlignment="1">
      <alignment horizontal="center" vertical="center" wrapText="1"/>
    </xf>
    <xf numFmtId="165" fontId="4" fillId="4" borderId="10" xfId="1" applyNumberFormat="1" applyFont="1" applyFill="1" applyBorder="1" applyAlignment="1">
      <alignment vertical="center" wrapText="1"/>
    </xf>
    <xf numFmtId="165" fontId="4" fillId="4" borderId="4" xfId="1" applyNumberFormat="1" applyFont="1" applyFill="1" applyBorder="1" applyAlignment="1">
      <alignment vertical="center" wrapText="1"/>
    </xf>
    <xf numFmtId="3" fontId="4" fillId="4" borderId="10" xfId="3" applyNumberFormat="1" applyFont="1" applyFill="1" applyBorder="1" applyAlignment="1">
      <alignment vertical="center" wrapText="1"/>
    </xf>
    <xf numFmtId="165" fontId="4" fillId="4" borderId="1" xfId="1" applyNumberFormat="1" applyFont="1" applyFill="1" applyBorder="1" applyAlignment="1">
      <alignment vertical="center" wrapText="1"/>
    </xf>
    <xf numFmtId="167" fontId="4" fillId="4" borderId="10" xfId="1" applyNumberFormat="1" applyFont="1" applyFill="1" applyBorder="1" applyAlignment="1">
      <alignment horizontal="center" vertical="center" wrapText="1"/>
    </xf>
    <xf numFmtId="0" fontId="5" fillId="5" borderId="10" xfId="0" applyFont="1" applyFill="1" applyBorder="1" applyAlignment="1">
      <alignment vertical="center" wrapText="1"/>
    </xf>
    <xf numFmtId="2" fontId="5" fillId="0" borderId="10" xfId="2" applyNumberFormat="1" applyFont="1" applyFill="1" applyBorder="1" applyAlignment="1">
      <alignment vertical="center" wrapText="1"/>
    </xf>
    <xf numFmtId="2" fontId="5" fillId="5" borderId="10" xfId="2" applyNumberFormat="1" applyFont="1" applyFill="1" applyBorder="1" applyAlignment="1">
      <alignment vertical="center" wrapText="1"/>
    </xf>
    <xf numFmtId="0" fontId="5" fillId="5" borderId="10" xfId="0" applyFont="1" applyFill="1" applyBorder="1" applyAlignment="1">
      <alignment horizontal="center" vertical="center" wrapText="1"/>
    </xf>
    <xf numFmtId="0" fontId="4" fillId="4" borderId="10" xfId="0" applyFont="1" applyFill="1" applyBorder="1" applyAlignment="1">
      <alignment vertical="center" wrapText="1"/>
    </xf>
    <xf numFmtId="0" fontId="7" fillId="0" borderId="1" xfId="0" applyFont="1" applyBorder="1" applyAlignment="1">
      <alignment horizontal="left" vertical="center" wrapText="1"/>
    </xf>
    <xf numFmtId="166" fontId="4" fillId="4" borderId="8" xfId="3" applyNumberFormat="1" applyFont="1" applyFill="1" applyBorder="1" applyAlignment="1">
      <alignment horizontal="center" vertical="center" wrapText="1"/>
    </xf>
    <xf numFmtId="1" fontId="4" fillId="5" borderId="8" xfId="3" applyNumberFormat="1" applyFont="1" applyFill="1" applyBorder="1" applyAlignment="1">
      <alignment horizontal="center" vertical="center" wrapText="1"/>
    </xf>
    <xf numFmtId="165" fontId="4" fillId="4" borderId="8" xfId="1" applyNumberFormat="1" applyFont="1" applyFill="1" applyBorder="1" applyAlignment="1">
      <alignment horizontal="center" vertical="center"/>
    </xf>
    <xf numFmtId="3" fontId="4" fillId="0" borderId="8" xfId="3" applyNumberFormat="1" applyFont="1" applyFill="1" applyBorder="1" applyAlignment="1">
      <alignment horizontal="center" vertical="center" wrapText="1"/>
    </xf>
    <xf numFmtId="165" fontId="4" fillId="4" borderId="8" xfId="1" applyNumberFormat="1" applyFont="1" applyFill="1" applyBorder="1" applyAlignment="1">
      <alignment vertical="center" wrapText="1"/>
    </xf>
    <xf numFmtId="167" fontId="4" fillId="4" borderId="8" xfId="1" applyNumberFormat="1" applyFont="1" applyFill="1" applyBorder="1" applyAlignment="1">
      <alignment horizontal="center" vertical="center" wrapText="1"/>
    </xf>
    <xf numFmtId="0" fontId="0" fillId="0" borderId="1" xfId="0" applyFont="1" applyBorder="1" applyAlignment="1">
      <alignment horizontal="center" vertical="center" wrapText="1"/>
    </xf>
    <xf numFmtId="164" fontId="4" fillId="4" borderId="1" xfId="3" applyNumberFormat="1" applyFont="1" applyFill="1" applyBorder="1" applyAlignment="1">
      <alignment horizontal="center" vertical="center" wrapText="1"/>
    </xf>
    <xf numFmtId="3" fontId="4" fillId="0" borderId="6" xfId="3" applyNumberFormat="1" applyFont="1" applyFill="1" applyBorder="1" applyAlignment="1">
      <alignment horizontal="center" vertical="center" wrapText="1"/>
    </xf>
    <xf numFmtId="3" fontId="4" fillId="4" borderId="5" xfId="3" applyNumberFormat="1" applyFont="1" applyFill="1" applyBorder="1" applyAlignment="1">
      <alignment vertical="center" wrapText="1"/>
    </xf>
    <xf numFmtId="165" fontId="4" fillId="4" borderId="2" xfId="1" applyNumberFormat="1" applyFont="1" applyFill="1" applyBorder="1" applyAlignment="1">
      <alignment horizontal="center" vertical="center" wrapText="1"/>
    </xf>
    <xf numFmtId="3" fontId="4" fillId="4" borderId="1" xfId="3" applyNumberFormat="1" applyFont="1" applyFill="1" applyBorder="1" applyAlignment="1">
      <alignment vertical="center" wrapText="1"/>
    </xf>
    <xf numFmtId="165" fontId="6" fillId="4" borderId="1" xfId="1" applyNumberFormat="1" applyFont="1" applyFill="1" applyBorder="1" applyAlignment="1">
      <alignment horizontal="left" vertical="center" wrapText="1"/>
    </xf>
    <xf numFmtId="167" fontId="4" fillId="4" borderId="1" xfId="1" applyNumberFormat="1" applyFont="1" applyFill="1" applyBorder="1" applyAlignment="1">
      <alignment horizontal="center" vertical="center" wrapText="1"/>
    </xf>
    <xf numFmtId="3" fontId="4" fillId="0" borderId="1" xfId="3" applyNumberFormat="1" applyFont="1" applyFill="1" applyBorder="1" applyAlignment="1">
      <alignment vertical="center" wrapText="1"/>
    </xf>
    <xf numFmtId="3" fontId="4" fillId="5" borderId="10" xfId="3" applyNumberFormat="1" applyFont="1" applyFill="1" applyBorder="1" applyAlignment="1">
      <alignment horizontal="right" vertical="center" wrapText="1"/>
    </xf>
    <xf numFmtId="3" fontId="4" fillId="0" borderId="14" xfId="3" applyNumberFormat="1" applyFont="1" applyFill="1" applyBorder="1" applyAlignment="1">
      <alignment horizontal="center" vertical="center" wrapText="1"/>
    </xf>
    <xf numFmtId="0" fontId="4" fillId="4" borderId="1" xfId="1" applyNumberFormat="1" applyFont="1" applyFill="1" applyBorder="1" applyAlignment="1">
      <alignment vertical="center" wrapText="1"/>
    </xf>
    <xf numFmtId="49" fontId="10" fillId="0" borderId="0" xfId="0" applyNumberFormat="1" applyFont="1" applyAlignment="1">
      <alignment vertical="center" wrapText="1"/>
    </xf>
    <xf numFmtId="9" fontId="4" fillId="4" borderId="1" xfId="2" applyFont="1" applyFill="1" applyBorder="1" applyAlignment="1">
      <alignment horizontal="center" vertical="center" wrapText="1"/>
    </xf>
    <xf numFmtId="3" fontId="4" fillId="0" borderId="9" xfId="3" applyNumberFormat="1" applyFont="1" applyFill="1" applyBorder="1" applyAlignment="1">
      <alignment horizontal="center" vertical="center" wrapText="1"/>
    </xf>
    <xf numFmtId="3" fontId="4" fillId="4" borderId="8" xfId="3" applyNumberFormat="1" applyFont="1" applyFill="1" applyBorder="1" applyAlignment="1">
      <alignment vertical="center" wrapText="1"/>
    </xf>
    <xf numFmtId="3" fontId="4" fillId="0" borderId="8" xfId="3" applyNumberFormat="1" applyFont="1" applyFill="1" applyBorder="1" applyAlignment="1">
      <alignment vertical="center" wrapText="1"/>
    </xf>
    <xf numFmtId="166" fontId="4" fillId="5" borderId="1" xfId="3" applyNumberFormat="1" applyFont="1" applyFill="1" applyBorder="1" applyAlignment="1">
      <alignment horizontal="center" vertical="center" wrapText="1"/>
    </xf>
    <xf numFmtId="164" fontId="4" fillId="0" borderId="5" xfId="3" applyNumberFormat="1" applyFont="1" applyFill="1" applyBorder="1" applyAlignment="1">
      <alignment horizontal="center" vertical="center" wrapText="1"/>
    </xf>
    <xf numFmtId="1" fontId="4" fillId="5" borderId="10" xfId="3" applyNumberFormat="1" applyFont="1" applyFill="1" applyBorder="1" applyAlignment="1">
      <alignment vertical="center" wrapText="1"/>
    </xf>
    <xf numFmtId="43" fontId="4" fillId="4" borderId="1" xfId="1" applyFont="1" applyFill="1" applyBorder="1" applyAlignment="1">
      <alignment vertical="center"/>
    </xf>
    <xf numFmtId="43" fontId="4" fillId="4" borderId="1" xfId="1" applyFont="1" applyFill="1" applyBorder="1" applyAlignment="1">
      <alignment horizontal="center" vertical="center"/>
    </xf>
    <xf numFmtId="165" fontId="4" fillId="4" borderId="1" xfId="1" applyNumberFormat="1" applyFont="1" applyFill="1" applyBorder="1" applyAlignment="1">
      <alignment vertical="center"/>
    </xf>
    <xf numFmtId="164" fontId="4" fillId="0" borderId="10" xfId="3" applyNumberFormat="1" applyFont="1" applyFill="1" applyBorder="1" applyAlignment="1">
      <alignment horizontal="center" vertical="center" wrapText="1"/>
    </xf>
    <xf numFmtId="0" fontId="5" fillId="0" borderId="8" xfId="0" applyFont="1" applyFill="1" applyBorder="1" applyAlignment="1">
      <alignment vertical="center" wrapText="1"/>
    </xf>
    <xf numFmtId="0" fontId="5" fillId="5" borderId="8" xfId="0" applyFont="1" applyFill="1" applyBorder="1" applyAlignment="1">
      <alignment vertical="center" wrapText="1"/>
    </xf>
    <xf numFmtId="2" fontId="5" fillId="0" borderId="8" xfId="2" applyNumberFormat="1" applyFont="1" applyFill="1" applyBorder="1" applyAlignment="1">
      <alignment vertical="center" wrapText="1"/>
    </xf>
    <xf numFmtId="2" fontId="5" fillId="5" borderId="8" xfId="2" applyNumberFormat="1" applyFont="1" applyFill="1" applyBorder="1" applyAlignment="1">
      <alignment vertical="center" wrapText="1"/>
    </xf>
    <xf numFmtId="168" fontId="5" fillId="0" borderId="8" xfId="2" applyNumberFormat="1" applyFont="1" applyFill="1" applyBorder="1" applyAlignment="1">
      <alignment vertical="center" wrapText="1"/>
    </xf>
    <xf numFmtId="164" fontId="4" fillId="0" borderId="8" xfId="3" applyNumberFormat="1" applyFont="1" applyFill="1" applyBorder="1" applyAlignment="1">
      <alignment horizontal="center" vertical="center" wrapText="1"/>
    </xf>
    <xf numFmtId="1" fontId="4" fillId="5" borderId="8" xfId="3" applyNumberFormat="1" applyFont="1" applyFill="1" applyBorder="1" applyAlignment="1">
      <alignment vertical="center" wrapText="1"/>
    </xf>
    <xf numFmtId="0" fontId="5" fillId="0" borderId="1"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5" borderId="1" xfId="0" applyFont="1" applyFill="1" applyBorder="1" applyAlignment="1">
      <alignment vertical="center" wrapText="1"/>
    </xf>
    <xf numFmtId="165" fontId="5" fillId="0" borderId="1" xfId="1" applyNumberFormat="1" applyFont="1" applyFill="1" applyBorder="1" applyAlignment="1">
      <alignment vertical="center" wrapText="1"/>
    </xf>
    <xf numFmtId="165" fontId="5" fillId="0" borderId="1" xfId="1" applyNumberFormat="1" applyFont="1" applyBorder="1" applyAlignment="1">
      <alignment vertical="center" wrapText="1"/>
    </xf>
    <xf numFmtId="165" fontId="4" fillId="5" borderId="2" xfId="1" applyNumberFormat="1" applyFont="1" applyFill="1" applyBorder="1" applyAlignment="1">
      <alignment vertical="center" wrapText="1"/>
    </xf>
    <xf numFmtId="165" fontId="4"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165" fontId="6" fillId="4" borderId="1" xfId="1" applyNumberFormat="1" applyFont="1" applyFill="1" applyBorder="1" applyAlignment="1">
      <alignment horizontal="center" vertical="center" wrapText="1"/>
    </xf>
    <xf numFmtId="166" fontId="4" fillId="5" borderId="1" xfId="3" applyNumberFormat="1" applyFont="1" applyFill="1" applyBorder="1" applyAlignment="1">
      <alignment horizontal="center" vertical="center"/>
    </xf>
    <xf numFmtId="164" fontId="4" fillId="0" borderId="1" xfId="3" applyNumberFormat="1" applyFont="1" applyFill="1" applyBorder="1" applyAlignment="1">
      <alignment horizontal="center" vertical="center" wrapText="1"/>
    </xf>
    <xf numFmtId="165" fontId="4" fillId="5"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43" fontId="4" fillId="0" borderId="1" xfId="1" applyFont="1" applyFill="1" applyBorder="1" applyAlignment="1">
      <alignment horizontal="center" vertical="center"/>
    </xf>
    <xf numFmtId="165" fontId="4" fillId="0" borderId="0" xfId="1" applyNumberFormat="1" applyFont="1"/>
    <xf numFmtId="0" fontId="4" fillId="0" borderId="0" xfId="0" applyFont="1" applyAlignment="1">
      <alignment horizontal="center"/>
    </xf>
    <xf numFmtId="3" fontId="3" fillId="6" borderId="16" xfId="0" applyNumberFormat="1" applyFont="1" applyFill="1" applyBorder="1"/>
    <xf numFmtId="169" fontId="3" fillId="6" borderId="16" xfId="0" applyNumberFormat="1" applyFont="1" applyFill="1" applyBorder="1"/>
    <xf numFmtId="0" fontId="4" fillId="4" borderId="0" xfId="0" applyFont="1" applyFill="1"/>
    <xf numFmtId="0" fontId="4" fillId="4" borderId="0" xfId="0" applyFont="1" applyFill="1" applyAlignment="1">
      <alignment horizontal="center"/>
    </xf>
    <xf numFmtId="0" fontId="4" fillId="0" borderId="0" xfId="0" applyFont="1" applyBorder="1"/>
    <xf numFmtId="165" fontId="4" fillId="0" borderId="0" xfId="1" applyNumberFormat="1" applyFont="1" applyBorder="1"/>
    <xf numFmtId="0" fontId="4" fillId="0" borderId="0" xfId="0" applyFont="1" applyBorder="1" applyAlignment="1">
      <alignment horizontal="center"/>
    </xf>
    <xf numFmtId="0" fontId="4" fillId="4" borderId="0" xfId="0" applyFont="1" applyFill="1" applyBorder="1"/>
    <xf numFmtId="0" fontId="4" fillId="4" borderId="0" xfId="0" applyFont="1" applyFill="1" applyBorder="1" applyAlignment="1">
      <alignment horizontal="center"/>
    </xf>
    <xf numFmtId="0" fontId="4" fillId="0" borderId="15" xfId="0" applyFont="1" applyBorder="1"/>
    <xf numFmtId="165" fontId="4" fillId="0" borderId="15" xfId="1" applyNumberFormat="1" applyFont="1" applyBorder="1"/>
    <xf numFmtId="0" fontId="11" fillId="0" borderId="15" xfId="0" applyFont="1" applyBorder="1"/>
    <xf numFmtId="0" fontId="6" fillId="0" borderId="15" xfId="0" applyFont="1" applyBorder="1"/>
    <xf numFmtId="0" fontId="4" fillId="4" borderId="15" xfId="0" applyFont="1" applyFill="1" applyBorder="1"/>
    <xf numFmtId="0" fontId="4" fillId="0" borderId="15" xfId="0" applyFont="1" applyBorder="1" applyAlignment="1">
      <alignment horizontal="center"/>
    </xf>
    <xf numFmtId="0" fontId="4" fillId="4" borderId="15" xfId="0" applyFont="1" applyFill="1" applyBorder="1" applyAlignment="1">
      <alignment horizontal="center"/>
    </xf>
    <xf numFmtId="0" fontId="6" fillId="0" borderId="0" xfId="0" applyFont="1" applyBorder="1"/>
    <xf numFmtId="0" fontId="11" fillId="0" borderId="0" xfId="0" applyFont="1"/>
    <xf numFmtId="0" fontId="4" fillId="4" borderId="0" xfId="0" applyFont="1" applyFill="1" applyAlignment="1">
      <alignment horizontal="center" vertical="center" wrapText="1"/>
    </xf>
  </cellXfs>
  <cellStyles count="131">
    <cellStyle name="Euro" xfId="4"/>
    <cellStyle name="Millares" xfId="1" builtinId="3"/>
    <cellStyle name="Millares [0] 2" xfId="5"/>
    <cellStyle name="Millares [0] 2 2" xfId="6"/>
    <cellStyle name="Millares [0] 2 3" xfId="7"/>
    <cellStyle name="Millares [0] 3" xfId="8"/>
    <cellStyle name="Millares [0] 4" xfId="9"/>
    <cellStyle name="Millares [0] 5" xfId="10"/>
    <cellStyle name="Millares [0] 6" xfId="11"/>
    <cellStyle name="Millares [0] 7" xfId="12"/>
    <cellStyle name="Millares 10" xfId="13"/>
    <cellStyle name="Millares 10 2" xfId="14"/>
    <cellStyle name="Millares 10 3" xfId="15"/>
    <cellStyle name="Millares 11" xfId="16"/>
    <cellStyle name="Millares 11 2" xfId="17"/>
    <cellStyle name="Millares 11 3" xfId="18"/>
    <cellStyle name="Millares 11 4" xfId="19"/>
    <cellStyle name="Millares 12" xfId="20"/>
    <cellStyle name="Millares 13" xfId="21"/>
    <cellStyle name="Millares 14" xfId="22"/>
    <cellStyle name="Millares 15" xfId="23"/>
    <cellStyle name="Millares 15 2" xfId="24"/>
    <cellStyle name="Millares 16" xfId="25"/>
    <cellStyle name="Millares 17" xfId="26"/>
    <cellStyle name="Millares 17 2" xfId="27"/>
    <cellStyle name="Millares 18" xfId="28"/>
    <cellStyle name="Millares 19" xfId="29"/>
    <cellStyle name="Millares 2" xfId="3"/>
    <cellStyle name="Millares 2 2" xfId="30"/>
    <cellStyle name="Millares 2 2 2" xfId="31"/>
    <cellStyle name="Millares 2 2 2 2" xfId="32"/>
    <cellStyle name="Millares 2 2 2 2 2" xfId="33"/>
    <cellStyle name="Millares 2 2 2 2 2 2" xfId="34"/>
    <cellStyle name="Millares 2 2 2 3" xfId="35"/>
    <cellStyle name="Millares 2 2 2 4" xfId="36"/>
    <cellStyle name="Millares 2 2 3" xfId="37"/>
    <cellStyle name="Millares 2 2 3 2" xfId="38"/>
    <cellStyle name="Millares 2 2 4" xfId="39"/>
    <cellStyle name="Millares 2 2 4 2" xfId="40"/>
    <cellStyle name="Millares 2 2 5" xfId="41"/>
    <cellStyle name="Millares 2 2 5 2" xfId="42"/>
    <cellStyle name="Millares 2 2 6" xfId="43"/>
    <cellStyle name="Millares 2 3" xfId="44"/>
    <cellStyle name="Millares 2 4" xfId="45"/>
    <cellStyle name="Millares 2 5" xfId="46"/>
    <cellStyle name="Millares 2 6" xfId="47"/>
    <cellStyle name="Millares 20" xfId="48"/>
    <cellStyle name="Millares 21" xfId="49"/>
    <cellStyle name="Millares 22" xfId="50"/>
    <cellStyle name="Millares 23" xfId="51"/>
    <cellStyle name="Millares 24" xfId="52"/>
    <cellStyle name="Millares 25" xfId="53"/>
    <cellStyle name="Millares 26" xfId="54"/>
    <cellStyle name="Millares 3" xfId="55"/>
    <cellStyle name="Millares 3 2" xfId="56"/>
    <cellStyle name="Millares 3 3" xfId="57"/>
    <cellStyle name="Millares 4" xfId="58"/>
    <cellStyle name="Millares 5" xfId="59"/>
    <cellStyle name="Millares 6" xfId="60"/>
    <cellStyle name="Millares 7" xfId="61"/>
    <cellStyle name="Millares 8" xfId="62"/>
    <cellStyle name="Millares 8 2" xfId="63"/>
    <cellStyle name="Millares 9" xfId="64"/>
    <cellStyle name="Millares 9 2" xfId="65"/>
    <cellStyle name="Millares 9 3" xfId="66"/>
    <cellStyle name="Normal" xfId="0" builtinId="0"/>
    <cellStyle name="Normal 10" xfId="67"/>
    <cellStyle name="Normal 11" xfId="68"/>
    <cellStyle name="Normal 11 2" xfId="69"/>
    <cellStyle name="Normal 12" xfId="70"/>
    <cellStyle name="Normal 13" xfId="71"/>
    <cellStyle name="Normal 14" xfId="72"/>
    <cellStyle name="Normal 15" xfId="73"/>
    <cellStyle name="Normal 16" xfId="74"/>
    <cellStyle name="Normal 17" xfId="75"/>
    <cellStyle name="Normal 2" xfId="76"/>
    <cellStyle name="Normal 2 2" xfId="77"/>
    <cellStyle name="Normal 2 2 2" xfId="78"/>
    <cellStyle name="Normal 2 2 2 2" xfId="79"/>
    <cellStyle name="Normal 2 2 2 2 2" xfId="80"/>
    <cellStyle name="Normal 2 2 2 2 2 2" xfId="81"/>
    <cellStyle name="Normal 2 2 2 3" xfId="82"/>
    <cellStyle name="Normal 2 2 2 4" xfId="83"/>
    <cellStyle name="Normal 2 2 3" xfId="84"/>
    <cellStyle name="Normal 2 2 3 2" xfId="85"/>
    <cellStyle name="Normal 2 2 4" xfId="86"/>
    <cellStyle name="Normal 2 2 4 2" xfId="87"/>
    <cellStyle name="Normal 2 2 5" xfId="88"/>
    <cellStyle name="Normal 2 2 5 2" xfId="89"/>
    <cellStyle name="Normal 2 2 6" xfId="90"/>
    <cellStyle name="Normal 2 3" xfId="91"/>
    <cellStyle name="Normal 2 3 2" xfId="92"/>
    <cellStyle name="Normal 2 4" xfId="93"/>
    <cellStyle name="Normal 2 4 2" xfId="94"/>
    <cellStyle name="Normal 2 5" xfId="95"/>
    <cellStyle name="Normal 2 5 2" xfId="96"/>
    <cellStyle name="Normal 2 6" xfId="97"/>
    <cellStyle name="Normal 2 7" xfId="98"/>
    <cellStyle name="Normal 3" xfId="99"/>
    <cellStyle name="Normal 3 2" xfId="100"/>
    <cellStyle name="Normal 34" xfId="101"/>
    <cellStyle name="Normal 4" xfId="102"/>
    <cellStyle name="Normal 4 2" xfId="103"/>
    <cellStyle name="Normal 5" xfId="104"/>
    <cellStyle name="Normal 5 2" xfId="105"/>
    <cellStyle name="Normal 6" xfId="106"/>
    <cellStyle name="Normal 7" xfId="107"/>
    <cellStyle name="Normal 8" xfId="108"/>
    <cellStyle name="Normal 9" xfId="109"/>
    <cellStyle name="Porcentaje" xfId="2" builtinId="5"/>
    <cellStyle name="Porcentaje 2" xfId="110"/>
    <cellStyle name="Porcentaje 3" xfId="111"/>
    <cellStyle name="Porcentaje 4" xfId="112"/>
    <cellStyle name="Porcentaje 5" xfId="113"/>
    <cellStyle name="Porcentaje 6" xfId="114"/>
    <cellStyle name="Porcentaje 7" xfId="115"/>
    <cellStyle name="Porcentaje 8" xfId="116"/>
    <cellStyle name="Porcentual 2" xfId="117"/>
    <cellStyle name="Porcentual 2 2" xfId="118"/>
    <cellStyle name="Porcentual 2 3" xfId="119"/>
    <cellStyle name="Porcentual 2 4" xfId="120"/>
    <cellStyle name="Porcentual 2 5" xfId="121"/>
    <cellStyle name="Porcentual 2 6" xfId="122"/>
    <cellStyle name="Porcentual 2 7" xfId="123"/>
    <cellStyle name="Porcentual 3" xfId="124"/>
    <cellStyle name="Porcentual 4" xfId="125"/>
    <cellStyle name="Porcentual 5" xfId="126"/>
    <cellStyle name="Porcentual 6" xfId="127"/>
    <cellStyle name="Porcentual 7" xfId="128"/>
    <cellStyle name="Porcentual 8" xfId="129"/>
    <cellStyle name="Porcentual 9" xfId="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20CAROL\PLAN%20DE%20ACCI&#211;N\2016-2019\OAP%20Formato%20Plan%20de%20Acci&#243;n%202017%20Secretar&#237;a%20de%20Hacien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s%20documentos\REINER\RENTAS\INGRESOS-1993-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Secretaría de Hacienda"/>
      <sheetName val="Secretaría de Hacienda (Ajuste)"/>
      <sheetName val="Resumen"/>
      <sheetName val="Secretaría de Hacienda Nov"/>
      <sheetName val="AcreenciasBorrador"/>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UELLO-VACAS"/>
      <sheetName val="INDICE-EJECU"/>
      <sheetName val="HISTO-MENSUAL"/>
      <sheetName val="HISTO-ANUAL"/>
      <sheetName val="OUTSOURCING"/>
      <sheetName val="IPC  90-03"/>
      <sheetName val="MES A MES"/>
      <sheetName val="ESCE-EJECUTA"/>
      <sheetName val="PARTICIPA DIRECT IND"/>
      <sheetName val="PARTI"/>
      <sheetName val="VAR-PROMEDIO"/>
      <sheetName val="IPC-0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5"/>
  <sheetViews>
    <sheetView tabSelected="1" view="pageBreakPreview" topLeftCell="D22" zoomScale="80" zoomScaleNormal="40" zoomScaleSheetLayoutView="80" workbookViewId="0">
      <selection activeCell="BA34" sqref="BA34"/>
    </sheetView>
  </sheetViews>
  <sheetFormatPr baseColWidth="10" defaultRowHeight="12" x14ac:dyDescent="0.2"/>
  <cols>
    <col min="1" max="1" width="17.85546875" style="7" customWidth="1"/>
    <col min="2" max="2" width="15.5703125" style="7" customWidth="1"/>
    <col min="3" max="3" width="15.28515625" style="7" customWidth="1"/>
    <col min="4" max="4" width="8.42578125" style="7" customWidth="1"/>
    <col min="5" max="5" width="8.5703125" style="7" customWidth="1"/>
    <col min="6" max="6" width="14.28515625" style="7" customWidth="1"/>
    <col min="7" max="7" width="14.5703125" style="7" customWidth="1"/>
    <col min="8" max="8" width="12.85546875" style="7" hidden="1" customWidth="1"/>
    <col min="9" max="9" width="15.5703125" style="7" hidden="1" customWidth="1"/>
    <col min="10" max="10" width="14.7109375" style="7" hidden="1" customWidth="1"/>
    <col min="11" max="11" width="9.85546875" style="7" hidden="1" customWidth="1"/>
    <col min="12" max="12" width="12.42578125" style="7" hidden="1" customWidth="1"/>
    <col min="13" max="16" width="16.7109375" style="7" hidden="1" customWidth="1"/>
    <col min="17" max="19" width="9.42578125" style="7" hidden="1" customWidth="1"/>
    <col min="20" max="20" width="20.5703125" style="7" hidden="1" customWidth="1"/>
    <col min="21" max="21" width="26" style="7" customWidth="1"/>
    <col min="22" max="22" width="12.42578125" style="200" hidden="1" customWidth="1"/>
    <col min="23" max="23" width="14.7109375" style="7" hidden="1" customWidth="1"/>
    <col min="24" max="24" width="14" style="7" hidden="1" customWidth="1"/>
    <col min="25" max="25" width="15.28515625" style="7" hidden="1" customWidth="1"/>
    <col min="26" max="26" width="9.42578125" style="7" hidden="1" customWidth="1"/>
    <col min="27" max="27" width="10.7109375" style="7" hidden="1" customWidth="1"/>
    <col min="28" max="28" width="10.42578125" style="7" hidden="1" customWidth="1"/>
    <col min="29" max="29" width="16.7109375" style="49" hidden="1" customWidth="1"/>
    <col min="30" max="30" width="18.42578125" style="49" hidden="1" customWidth="1"/>
    <col min="31" max="31" width="15.28515625" style="49" hidden="1" customWidth="1"/>
    <col min="32" max="32" width="16.42578125" style="49" hidden="1" customWidth="1"/>
    <col min="33" max="33" width="15.5703125" style="49" hidden="1" customWidth="1"/>
    <col min="34" max="34" width="16.28515625" style="49" hidden="1" customWidth="1"/>
    <col min="35" max="35" width="13.85546875" style="219" hidden="1" customWidth="1"/>
    <col min="36" max="37" width="16.7109375" style="49" hidden="1" customWidth="1"/>
    <col min="38" max="38" width="27.42578125" style="49" hidden="1" customWidth="1"/>
    <col min="39" max="44" width="16.7109375" style="49" hidden="1" customWidth="1"/>
    <col min="45" max="45" width="25.140625" style="49" hidden="1" customWidth="1"/>
    <col min="46" max="52" width="16.7109375" style="49" hidden="1" customWidth="1"/>
    <col min="53" max="53" width="37.5703125" style="49" customWidth="1"/>
    <col min="54" max="54" width="16.7109375" style="49" customWidth="1"/>
    <col min="55" max="58" width="16.7109375" style="49" hidden="1" customWidth="1"/>
    <col min="59" max="59" width="16.7109375" style="49" customWidth="1"/>
    <col min="60" max="60" width="13.42578125" style="49" customWidth="1"/>
    <col min="61" max="61" width="20.7109375" style="203" hidden="1" customWidth="1"/>
    <col min="62" max="63" width="26.7109375" style="203" hidden="1" customWidth="1"/>
    <col min="64" max="64" width="26.7109375" style="203" customWidth="1"/>
    <col min="65" max="16384" width="11.42578125" style="7"/>
  </cols>
  <sheetData>
    <row r="1" spans="1:64" ht="15.75" customHeight="1" x14ac:dyDescent="0.2">
      <c r="A1" s="1" t="s">
        <v>0</v>
      </c>
      <c r="B1" s="1"/>
      <c r="C1" s="1"/>
      <c r="D1" s="1"/>
      <c r="E1" s="1"/>
      <c r="F1" s="1"/>
      <c r="G1" s="1"/>
      <c r="H1" s="1"/>
      <c r="I1" s="1"/>
      <c r="J1" s="1"/>
      <c r="K1" s="1"/>
      <c r="L1" s="1"/>
      <c r="M1" s="1"/>
      <c r="N1" s="1"/>
      <c r="O1" s="1"/>
      <c r="P1" s="1"/>
      <c r="Q1" s="1"/>
      <c r="R1" s="1"/>
      <c r="S1" s="1"/>
      <c r="T1" s="2" t="s">
        <v>1</v>
      </c>
      <c r="U1" s="2"/>
      <c r="V1" s="2"/>
      <c r="W1" s="2"/>
      <c r="X1" s="2"/>
      <c r="Y1" s="2"/>
      <c r="Z1" s="2"/>
      <c r="AA1" s="2"/>
      <c r="AB1" s="2"/>
      <c r="AC1" s="3" t="s">
        <v>2</v>
      </c>
      <c r="AD1" s="4"/>
      <c r="AE1" s="4"/>
      <c r="AF1" s="4"/>
      <c r="AG1" s="4"/>
      <c r="AH1" s="4"/>
      <c r="AI1" s="4"/>
      <c r="AJ1" s="4"/>
      <c r="AK1" s="3" t="s">
        <v>2</v>
      </c>
      <c r="AL1" s="4"/>
      <c r="AM1" s="4"/>
      <c r="AN1" s="4"/>
      <c r="AO1" s="4"/>
      <c r="AP1" s="4"/>
      <c r="AQ1" s="4"/>
      <c r="AR1" s="4"/>
      <c r="AS1" s="3" t="s">
        <v>2</v>
      </c>
      <c r="AT1" s="4"/>
      <c r="AU1" s="4"/>
      <c r="AV1" s="4"/>
      <c r="AW1" s="4"/>
      <c r="AX1" s="4"/>
      <c r="AY1" s="4"/>
      <c r="AZ1" s="4"/>
      <c r="BA1" s="5"/>
      <c r="BB1" s="5"/>
      <c r="BC1" s="5"/>
      <c r="BD1" s="5"/>
      <c r="BE1" s="5"/>
      <c r="BF1" s="5"/>
      <c r="BG1" s="5"/>
      <c r="BH1" s="5"/>
      <c r="BI1" s="5"/>
      <c r="BJ1" s="5"/>
      <c r="BK1" s="5"/>
      <c r="BL1" s="6"/>
    </row>
    <row r="2" spans="1:64" ht="15.75" customHeight="1" x14ac:dyDescent="0.2">
      <c r="A2" s="1" t="s">
        <v>3</v>
      </c>
      <c r="B2" s="8" t="s">
        <v>4</v>
      </c>
      <c r="C2" s="9" t="s">
        <v>5</v>
      </c>
      <c r="D2" s="1" t="s">
        <v>6</v>
      </c>
      <c r="E2" s="9" t="s">
        <v>7</v>
      </c>
      <c r="F2" s="8" t="s">
        <v>8</v>
      </c>
      <c r="G2" s="10" t="s">
        <v>9</v>
      </c>
      <c r="H2" s="10" t="s">
        <v>10</v>
      </c>
      <c r="I2" s="10" t="s">
        <v>11</v>
      </c>
      <c r="J2" s="10"/>
      <c r="K2" s="10"/>
      <c r="L2" s="10"/>
      <c r="M2" s="10"/>
      <c r="N2" s="10"/>
      <c r="O2" s="10"/>
      <c r="P2" s="10"/>
      <c r="Q2" s="10"/>
      <c r="R2" s="10"/>
      <c r="S2" s="10"/>
      <c r="T2" s="11" t="s">
        <v>12</v>
      </c>
      <c r="U2" s="11" t="s">
        <v>13</v>
      </c>
      <c r="V2" s="11"/>
      <c r="W2" s="11"/>
      <c r="X2" s="12" t="s">
        <v>14</v>
      </c>
      <c r="Y2" s="12"/>
      <c r="Z2" s="12"/>
      <c r="AA2" s="12"/>
      <c r="AB2" s="12"/>
      <c r="AC2" s="13" t="s">
        <v>15</v>
      </c>
      <c r="AD2" s="13"/>
      <c r="AE2" s="13"/>
      <c r="AF2" s="13"/>
      <c r="AG2" s="13"/>
      <c r="AH2" s="13"/>
      <c r="AI2" s="13"/>
      <c r="AJ2" s="13"/>
      <c r="AK2" s="13" t="s">
        <v>16</v>
      </c>
      <c r="AL2" s="13"/>
      <c r="AM2" s="13"/>
      <c r="AN2" s="13"/>
      <c r="AO2" s="13"/>
      <c r="AP2" s="13"/>
      <c r="AQ2" s="13"/>
      <c r="AR2" s="13"/>
      <c r="AS2" s="13" t="s">
        <v>17</v>
      </c>
      <c r="AT2" s="13"/>
      <c r="AU2" s="13"/>
      <c r="AV2" s="13"/>
      <c r="AW2" s="13"/>
      <c r="AX2" s="13"/>
      <c r="AY2" s="13"/>
      <c r="AZ2" s="13"/>
      <c r="BA2" s="13" t="s">
        <v>18</v>
      </c>
      <c r="BB2" s="13"/>
      <c r="BC2" s="13"/>
      <c r="BD2" s="13"/>
      <c r="BE2" s="13"/>
      <c r="BF2" s="13"/>
      <c r="BG2" s="13"/>
      <c r="BH2" s="13"/>
      <c r="BI2" s="14" t="s">
        <v>19</v>
      </c>
      <c r="BJ2" s="14"/>
      <c r="BK2" s="14"/>
      <c r="BL2" s="14"/>
    </row>
    <row r="3" spans="1:64" ht="25.5" customHeight="1" x14ac:dyDescent="0.2">
      <c r="A3" s="1"/>
      <c r="B3" s="8"/>
      <c r="C3" s="9"/>
      <c r="D3" s="1"/>
      <c r="E3" s="9"/>
      <c r="F3" s="8"/>
      <c r="G3" s="10"/>
      <c r="H3" s="10"/>
      <c r="I3" s="10" t="s">
        <v>5</v>
      </c>
      <c r="J3" s="8" t="s">
        <v>20</v>
      </c>
      <c r="K3" s="8" t="s">
        <v>21</v>
      </c>
      <c r="L3" s="15">
        <v>2017</v>
      </c>
      <c r="M3" s="16"/>
      <c r="N3" s="16"/>
      <c r="O3" s="16"/>
      <c r="P3" s="17"/>
      <c r="Q3" s="18"/>
      <c r="R3" s="18"/>
      <c r="S3" s="18"/>
      <c r="T3" s="11"/>
      <c r="U3" s="11" t="s">
        <v>5</v>
      </c>
      <c r="V3" s="19" t="s">
        <v>22</v>
      </c>
      <c r="W3" s="11" t="s">
        <v>23</v>
      </c>
      <c r="X3" s="20" t="s">
        <v>24</v>
      </c>
      <c r="Y3" s="11" t="s">
        <v>25</v>
      </c>
      <c r="Z3" s="11" t="s">
        <v>26</v>
      </c>
      <c r="AA3" s="11" t="s">
        <v>27</v>
      </c>
      <c r="AB3" s="11" t="s">
        <v>28</v>
      </c>
      <c r="AC3" s="13" t="s">
        <v>29</v>
      </c>
      <c r="AD3" s="13" t="s">
        <v>11</v>
      </c>
      <c r="AE3" s="13"/>
      <c r="AF3" s="13"/>
      <c r="AG3" s="13"/>
      <c r="AH3" s="13"/>
      <c r="AI3" s="13" t="s">
        <v>30</v>
      </c>
      <c r="AJ3" s="13" t="s">
        <v>31</v>
      </c>
      <c r="AK3" s="13" t="s">
        <v>29</v>
      </c>
      <c r="AL3" s="13" t="s">
        <v>11</v>
      </c>
      <c r="AM3" s="13"/>
      <c r="AN3" s="13"/>
      <c r="AO3" s="13"/>
      <c r="AP3" s="13"/>
      <c r="AQ3" s="13" t="s">
        <v>30</v>
      </c>
      <c r="AR3" s="13" t="s">
        <v>31</v>
      </c>
      <c r="AS3" s="13" t="s">
        <v>29</v>
      </c>
      <c r="AT3" s="13" t="s">
        <v>11</v>
      </c>
      <c r="AU3" s="13"/>
      <c r="AV3" s="13"/>
      <c r="AW3" s="13"/>
      <c r="AX3" s="13"/>
      <c r="AY3" s="13" t="s">
        <v>30</v>
      </c>
      <c r="AZ3" s="13" t="s">
        <v>31</v>
      </c>
      <c r="BA3" s="13" t="s">
        <v>29</v>
      </c>
      <c r="BB3" s="13" t="s">
        <v>11</v>
      </c>
      <c r="BC3" s="13"/>
      <c r="BD3" s="13"/>
      <c r="BE3" s="13"/>
      <c r="BF3" s="13"/>
      <c r="BG3" s="13" t="s">
        <v>30</v>
      </c>
      <c r="BH3" s="13" t="s">
        <v>31</v>
      </c>
      <c r="BI3" s="14"/>
      <c r="BJ3" s="14"/>
      <c r="BK3" s="14"/>
      <c r="BL3" s="14"/>
    </row>
    <row r="4" spans="1:64" ht="36" x14ac:dyDescent="0.2">
      <c r="A4" s="1"/>
      <c r="B4" s="8"/>
      <c r="C4" s="9"/>
      <c r="D4" s="1"/>
      <c r="E4" s="9"/>
      <c r="F4" s="8"/>
      <c r="G4" s="10"/>
      <c r="H4" s="10"/>
      <c r="I4" s="10"/>
      <c r="J4" s="8"/>
      <c r="K4" s="8"/>
      <c r="L4" s="21" t="s">
        <v>32</v>
      </c>
      <c r="M4" s="22" t="s">
        <v>33</v>
      </c>
      <c r="N4" s="22" t="s">
        <v>34</v>
      </c>
      <c r="O4" s="22" t="s">
        <v>35</v>
      </c>
      <c r="P4" s="22" t="s">
        <v>36</v>
      </c>
      <c r="Q4" s="18">
        <v>2017</v>
      </c>
      <c r="R4" s="18">
        <v>2018</v>
      </c>
      <c r="S4" s="18">
        <v>2019</v>
      </c>
      <c r="T4" s="11"/>
      <c r="U4" s="11"/>
      <c r="V4" s="19"/>
      <c r="W4" s="11"/>
      <c r="X4" s="20"/>
      <c r="Y4" s="11"/>
      <c r="Z4" s="11"/>
      <c r="AA4" s="11"/>
      <c r="AB4" s="11"/>
      <c r="AC4" s="13"/>
      <c r="AD4" s="23" t="s">
        <v>37</v>
      </c>
      <c r="AE4" s="23" t="s">
        <v>33</v>
      </c>
      <c r="AF4" s="23" t="s">
        <v>38</v>
      </c>
      <c r="AG4" s="23" t="s">
        <v>35</v>
      </c>
      <c r="AH4" s="23" t="s">
        <v>39</v>
      </c>
      <c r="AI4" s="24"/>
      <c r="AJ4" s="13"/>
      <c r="AK4" s="13"/>
      <c r="AL4" s="23" t="s">
        <v>37</v>
      </c>
      <c r="AM4" s="23" t="s">
        <v>33</v>
      </c>
      <c r="AN4" s="23" t="s">
        <v>38</v>
      </c>
      <c r="AO4" s="23" t="s">
        <v>35</v>
      </c>
      <c r="AP4" s="23" t="s">
        <v>39</v>
      </c>
      <c r="AQ4" s="13"/>
      <c r="AR4" s="13"/>
      <c r="AS4" s="13"/>
      <c r="AT4" s="23" t="s">
        <v>37</v>
      </c>
      <c r="AU4" s="23" t="s">
        <v>33</v>
      </c>
      <c r="AV4" s="23" t="s">
        <v>38</v>
      </c>
      <c r="AW4" s="23" t="s">
        <v>35</v>
      </c>
      <c r="AX4" s="23" t="s">
        <v>39</v>
      </c>
      <c r="AY4" s="13"/>
      <c r="AZ4" s="13"/>
      <c r="BA4" s="13"/>
      <c r="BB4" s="23" t="s">
        <v>37</v>
      </c>
      <c r="BC4" s="23" t="s">
        <v>33</v>
      </c>
      <c r="BD4" s="23" t="s">
        <v>38</v>
      </c>
      <c r="BE4" s="23" t="s">
        <v>35</v>
      </c>
      <c r="BF4" s="23" t="s">
        <v>39</v>
      </c>
      <c r="BG4" s="13"/>
      <c r="BH4" s="13"/>
      <c r="BI4" s="25" t="s">
        <v>40</v>
      </c>
      <c r="BJ4" s="25" t="s">
        <v>41</v>
      </c>
      <c r="BK4" s="25" t="s">
        <v>42</v>
      </c>
      <c r="BL4" s="25" t="s">
        <v>43</v>
      </c>
    </row>
    <row r="5" spans="1:64" ht="30" customHeight="1" x14ac:dyDescent="0.2">
      <c r="A5" s="26" t="s">
        <v>44</v>
      </c>
      <c r="B5" s="26" t="s">
        <v>45</v>
      </c>
      <c r="C5" s="27" t="s">
        <v>46</v>
      </c>
      <c r="D5" s="28">
        <v>57.05</v>
      </c>
      <c r="E5" s="29">
        <v>71.099999999999994</v>
      </c>
      <c r="F5" s="26" t="s">
        <v>47</v>
      </c>
      <c r="G5" s="26" t="s">
        <v>48</v>
      </c>
      <c r="H5" s="26" t="s">
        <v>49</v>
      </c>
      <c r="I5" s="30" t="s">
        <v>50</v>
      </c>
      <c r="J5" s="31">
        <v>95722</v>
      </c>
      <c r="K5" s="31">
        <v>62926</v>
      </c>
      <c r="L5" s="31">
        <v>18984.812000000002</v>
      </c>
      <c r="M5" s="32"/>
      <c r="N5" s="32"/>
      <c r="O5" s="32"/>
      <c r="P5" s="32"/>
      <c r="Q5" s="33">
        <f>L5</f>
        <v>18984.812000000002</v>
      </c>
      <c r="R5" s="33">
        <f>L5</f>
        <v>18984.812000000002</v>
      </c>
      <c r="S5" s="33">
        <f>L5</f>
        <v>18984.812000000002</v>
      </c>
      <c r="T5" s="34" t="s">
        <v>51</v>
      </c>
      <c r="U5" s="35" t="s">
        <v>52</v>
      </c>
      <c r="V5" s="36">
        <v>43100</v>
      </c>
      <c r="W5" s="37" t="s">
        <v>53</v>
      </c>
      <c r="X5" s="38">
        <v>0</v>
      </c>
      <c r="Y5" s="39">
        <v>0</v>
      </c>
      <c r="Z5" s="40"/>
      <c r="AA5" s="40"/>
      <c r="AB5" s="40"/>
      <c r="AC5" s="41" t="s">
        <v>54</v>
      </c>
      <c r="AD5" s="42" t="s">
        <v>55</v>
      </c>
      <c r="AE5" s="42"/>
      <c r="AF5" s="42"/>
      <c r="AG5" s="42"/>
      <c r="AH5" s="43"/>
      <c r="AI5" s="40"/>
      <c r="AJ5" s="44"/>
      <c r="AK5" s="45"/>
      <c r="AL5" s="42" t="s">
        <v>55</v>
      </c>
      <c r="AM5" s="42"/>
      <c r="AN5" s="42"/>
      <c r="AO5" s="42"/>
      <c r="AP5" s="43"/>
      <c r="AQ5" s="40" t="s">
        <v>56</v>
      </c>
      <c r="AR5" s="44"/>
      <c r="AS5" s="42"/>
      <c r="AT5" s="42"/>
      <c r="AU5" s="42"/>
      <c r="AV5" s="42"/>
      <c r="AW5" s="42"/>
      <c r="AX5" s="42"/>
      <c r="AY5" s="40"/>
      <c r="AZ5" s="40"/>
      <c r="BA5" s="46" t="s">
        <v>57</v>
      </c>
      <c r="BB5" s="47">
        <f>(4298+1530+3371)/18985</f>
        <v>0.48454042665262048</v>
      </c>
      <c r="BC5" s="48"/>
      <c r="BD5" s="48"/>
      <c r="BE5" s="48"/>
      <c r="BF5" s="48"/>
      <c r="BG5" s="42" t="s">
        <v>56</v>
      </c>
      <c r="BI5" s="41" t="s">
        <v>58</v>
      </c>
      <c r="BJ5" s="41" t="s">
        <v>59</v>
      </c>
      <c r="BK5" s="41"/>
      <c r="BL5" s="41" t="s">
        <v>60</v>
      </c>
    </row>
    <row r="6" spans="1:64" ht="65.25" customHeight="1" x14ac:dyDescent="0.2">
      <c r="A6" s="26"/>
      <c r="B6" s="26"/>
      <c r="C6" s="27"/>
      <c r="D6" s="28"/>
      <c r="E6" s="29"/>
      <c r="F6" s="26"/>
      <c r="G6" s="26"/>
      <c r="H6" s="26"/>
      <c r="I6" s="30"/>
      <c r="J6" s="31"/>
      <c r="K6" s="31"/>
      <c r="L6" s="31"/>
      <c r="M6" s="32"/>
      <c r="N6" s="32"/>
      <c r="O6" s="32"/>
      <c r="P6" s="32"/>
      <c r="Q6" s="33"/>
      <c r="R6" s="33"/>
      <c r="S6" s="33"/>
      <c r="T6" s="34"/>
      <c r="U6" s="50"/>
      <c r="V6" s="51"/>
      <c r="W6" s="52"/>
      <c r="X6" s="53"/>
      <c r="Y6" s="54"/>
      <c r="Z6" s="55"/>
      <c r="AA6" s="55"/>
      <c r="AB6" s="55"/>
      <c r="AC6" s="41"/>
      <c r="AD6" s="56"/>
      <c r="AE6" s="56"/>
      <c r="AF6" s="56"/>
      <c r="AG6" s="56"/>
      <c r="AH6" s="57"/>
      <c r="AI6" s="58"/>
      <c r="AJ6" s="59"/>
      <c r="AK6" s="60"/>
      <c r="AL6" s="56"/>
      <c r="AM6" s="56"/>
      <c r="AN6" s="56"/>
      <c r="AO6" s="56"/>
      <c r="AP6" s="57"/>
      <c r="AQ6" s="55"/>
      <c r="AR6" s="59"/>
      <c r="AS6" s="56"/>
      <c r="AT6" s="56"/>
      <c r="AU6" s="56"/>
      <c r="AV6" s="56"/>
      <c r="AW6" s="56"/>
      <c r="AX6" s="56"/>
      <c r="AY6" s="55"/>
      <c r="AZ6" s="55"/>
      <c r="BA6" s="61"/>
      <c r="BB6" s="62"/>
      <c r="BC6" s="48"/>
      <c r="BD6" s="48"/>
      <c r="BE6" s="48"/>
      <c r="BF6" s="48"/>
      <c r="BG6" s="63"/>
      <c r="BH6" s="64">
        <v>3371</v>
      </c>
      <c r="BI6" s="41"/>
      <c r="BJ6" s="41"/>
      <c r="BK6" s="41"/>
      <c r="BL6" s="41"/>
    </row>
    <row r="7" spans="1:64" ht="98.25" customHeight="1" x14ac:dyDescent="0.2">
      <c r="A7" s="26"/>
      <c r="B7" s="26"/>
      <c r="C7" s="27"/>
      <c r="D7" s="28"/>
      <c r="E7" s="29"/>
      <c r="F7" s="26"/>
      <c r="G7" s="26"/>
      <c r="H7" s="26"/>
      <c r="I7" s="30"/>
      <c r="J7" s="31"/>
      <c r="K7" s="31"/>
      <c r="L7" s="31"/>
      <c r="M7" s="32"/>
      <c r="N7" s="32"/>
      <c r="O7" s="32"/>
      <c r="P7" s="32"/>
      <c r="Q7" s="33"/>
      <c r="R7" s="33"/>
      <c r="S7" s="33"/>
      <c r="T7" s="34"/>
      <c r="U7" s="34" t="s">
        <v>61</v>
      </c>
      <c r="V7" s="65">
        <v>43100</v>
      </c>
      <c r="W7" s="66" t="s">
        <v>62</v>
      </c>
      <c r="X7" s="67">
        <v>10296</v>
      </c>
      <c r="Y7" s="68">
        <v>10296</v>
      </c>
      <c r="Z7" s="69"/>
      <c r="AA7" s="69"/>
      <c r="AB7" s="69"/>
      <c r="AC7" s="41"/>
      <c r="AD7" s="42" t="s">
        <v>63</v>
      </c>
      <c r="AE7" s="42"/>
      <c r="AF7" s="42"/>
      <c r="AG7" s="42"/>
      <c r="AH7" s="43"/>
      <c r="AI7" s="58" t="s">
        <v>64</v>
      </c>
      <c r="AJ7" s="70">
        <v>1075</v>
      </c>
      <c r="AK7" s="71"/>
      <c r="AL7" s="42" t="s">
        <v>65</v>
      </c>
      <c r="AM7" s="42"/>
      <c r="AN7" s="42"/>
      <c r="AO7" s="42"/>
      <c r="AP7" s="43"/>
      <c r="AQ7" s="58" t="s">
        <v>64</v>
      </c>
      <c r="AR7" s="70">
        <f>1075+560</f>
        <v>1635</v>
      </c>
      <c r="AS7" s="48"/>
      <c r="AT7" s="48"/>
      <c r="AU7" s="48"/>
      <c r="AV7" s="48"/>
      <c r="AW7" s="48"/>
      <c r="AX7" s="48"/>
      <c r="AY7" s="48"/>
      <c r="AZ7" s="48"/>
      <c r="BA7" s="46" t="s">
        <v>66</v>
      </c>
      <c r="BB7" s="62"/>
      <c r="BC7" s="48"/>
      <c r="BD7" s="48"/>
      <c r="BE7" s="48"/>
      <c r="BF7" s="48"/>
      <c r="BG7" s="63"/>
      <c r="BH7" s="72">
        <f>4298+1530</f>
        <v>5828</v>
      </c>
      <c r="BI7" s="41"/>
      <c r="BJ7" s="41"/>
      <c r="BK7" s="41"/>
      <c r="BL7" s="41"/>
    </row>
    <row r="8" spans="1:64" ht="39" customHeight="1" x14ac:dyDescent="0.2">
      <c r="A8" s="26"/>
      <c r="B8" s="26"/>
      <c r="C8" s="27" t="s">
        <v>67</v>
      </c>
      <c r="D8" s="73">
        <v>0.2</v>
      </c>
      <c r="E8" s="74">
        <v>0.25</v>
      </c>
      <c r="F8" s="26"/>
      <c r="G8" s="26"/>
      <c r="H8" s="26"/>
      <c r="I8" s="30"/>
      <c r="J8" s="31"/>
      <c r="K8" s="31"/>
      <c r="L8" s="31"/>
      <c r="M8" s="32"/>
      <c r="N8" s="32"/>
      <c r="O8" s="32"/>
      <c r="P8" s="32"/>
      <c r="Q8" s="33"/>
      <c r="R8" s="33"/>
      <c r="S8" s="33"/>
      <c r="T8" s="34"/>
      <c r="U8" s="34"/>
      <c r="V8" s="65"/>
      <c r="W8" s="66"/>
      <c r="X8" s="67"/>
      <c r="Y8" s="68"/>
      <c r="Z8" s="75"/>
      <c r="AA8" s="75"/>
      <c r="AB8" s="75"/>
      <c r="AC8" s="41"/>
      <c r="AD8" s="56"/>
      <c r="AE8" s="56"/>
      <c r="AF8" s="56"/>
      <c r="AG8" s="56"/>
      <c r="AH8" s="57"/>
      <c r="AI8" s="58"/>
      <c r="AJ8" s="70"/>
      <c r="AK8" s="76"/>
      <c r="AL8" s="56"/>
      <c r="AM8" s="56"/>
      <c r="AN8" s="56"/>
      <c r="AO8" s="56"/>
      <c r="AP8" s="57"/>
      <c r="AQ8" s="58"/>
      <c r="AR8" s="70"/>
      <c r="AS8" s="77"/>
      <c r="AT8" s="77"/>
      <c r="AU8" s="77"/>
      <c r="AV8" s="77"/>
      <c r="AW8" s="77"/>
      <c r="AX8" s="77"/>
      <c r="AY8" s="77"/>
      <c r="AZ8" s="77"/>
      <c r="BA8" s="61"/>
      <c r="BB8" s="78"/>
      <c r="BC8" s="77"/>
      <c r="BD8" s="77"/>
      <c r="BE8" s="77"/>
      <c r="BF8" s="77"/>
      <c r="BG8" s="56"/>
      <c r="BH8" s="72"/>
      <c r="BI8" s="41"/>
      <c r="BJ8" s="41"/>
      <c r="BK8" s="41"/>
      <c r="BL8" s="41"/>
    </row>
    <row r="9" spans="1:64" s="88" customFormat="1" ht="30" customHeight="1" x14ac:dyDescent="0.25">
      <c r="A9" s="26"/>
      <c r="B9" s="26"/>
      <c r="C9" s="27"/>
      <c r="D9" s="73"/>
      <c r="E9" s="74"/>
      <c r="F9" s="26"/>
      <c r="G9" s="26"/>
      <c r="H9" s="26"/>
      <c r="I9" s="30"/>
      <c r="J9" s="31"/>
      <c r="K9" s="31"/>
      <c r="L9" s="31"/>
      <c r="M9" s="32"/>
      <c r="N9" s="32"/>
      <c r="O9" s="32"/>
      <c r="P9" s="32"/>
      <c r="Q9" s="33"/>
      <c r="R9" s="33"/>
      <c r="S9" s="33"/>
      <c r="T9" s="34"/>
      <c r="U9" s="34" t="s">
        <v>68</v>
      </c>
      <c r="V9" s="65" t="s">
        <v>69</v>
      </c>
      <c r="W9" s="79" t="s">
        <v>70</v>
      </c>
      <c r="X9" s="67">
        <v>0</v>
      </c>
      <c r="Y9" s="80">
        <v>0</v>
      </c>
      <c r="Z9" s="81"/>
      <c r="AA9" s="82"/>
      <c r="AB9" s="83"/>
      <c r="AC9" s="41"/>
      <c r="AD9" s="42" t="s">
        <v>71</v>
      </c>
      <c r="AE9" s="84"/>
      <c r="AF9" s="77"/>
      <c r="AG9" s="84"/>
      <c r="AH9" s="85"/>
      <c r="AI9" s="86"/>
      <c r="AJ9" s="87"/>
      <c r="AK9" s="76"/>
      <c r="AL9" s="42" t="s">
        <v>72</v>
      </c>
      <c r="AM9" s="84"/>
      <c r="AN9" s="77"/>
      <c r="AO9" s="84"/>
      <c r="AP9" s="85"/>
      <c r="AQ9" s="77"/>
      <c r="AR9" s="87"/>
      <c r="AS9" s="77"/>
      <c r="AT9" s="77"/>
      <c r="AU9" s="84"/>
      <c r="AV9" s="77"/>
      <c r="AW9" s="84"/>
      <c r="AX9" s="77"/>
      <c r="AY9" s="84"/>
      <c r="AZ9" s="77"/>
      <c r="BA9" s="46" t="s">
        <v>73</v>
      </c>
      <c r="BB9" s="77"/>
      <c r="BC9" s="77"/>
      <c r="BD9" s="84"/>
      <c r="BE9" s="77"/>
      <c r="BF9" s="84"/>
      <c r="BG9" s="77"/>
      <c r="BH9" s="72"/>
      <c r="BI9" s="41"/>
      <c r="BJ9" s="41"/>
      <c r="BK9" s="41"/>
      <c r="BL9" s="41"/>
    </row>
    <row r="10" spans="1:64" s="88" customFormat="1" ht="25.5" customHeight="1" x14ac:dyDescent="0.25">
      <c r="A10" s="26"/>
      <c r="B10" s="26"/>
      <c r="C10" s="27"/>
      <c r="D10" s="73"/>
      <c r="E10" s="74"/>
      <c r="F10" s="26"/>
      <c r="G10" s="26"/>
      <c r="H10" s="26"/>
      <c r="I10" s="30"/>
      <c r="J10" s="31"/>
      <c r="K10" s="31"/>
      <c r="L10" s="31"/>
      <c r="M10" s="32"/>
      <c r="N10" s="32"/>
      <c r="O10" s="32"/>
      <c r="P10" s="32"/>
      <c r="Q10" s="33"/>
      <c r="R10" s="33"/>
      <c r="S10" s="33"/>
      <c r="T10" s="34"/>
      <c r="U10" s="34"/>
      <c r="V10" s="65"/>
      <c r="W10" s="79"/>
      <c r="X10" s="67"/>
      <c r="Y10" s="80"/>
      <c r="Z10" s="89"/>
      <c r="AA10" s="90"/>
      <c r="AB10" s="91"/>
      <c r="AC10" s="41"/>
      <c r="AD10" s="63"/>
      <c r="AE10" s="92"/>
      <c r="AF10" s="86"/>
      <c r="AG10" s="92"/>
      <c r="AH10" s="93"/>
      <c r="AI10" s="86"/>
      <c r="AJ10" s="87"/>
      <c r="AK10" s="87"/>
      <c r="AL10" s="63"/>
      <c r="AM10" s="92"/>
      <c r="AN10" s="86"/>
      <c r="AO10" s="92"/>
      <c r="AP10" s="93"/>
      <c r="AQ10" s="86" t="s">
        <v>64</v>
      </c>
      <c r="AR10" s="87"/>
      <c r="AS10" s="86"/>
      <c r="AT10" s="86"/>
      <c r="AU10" s="92"/>
      <c r="AV10" s="86"/>
      <c r="AW10" s="92"/>
      <c r="AX10" s="86"/>
      <c r="AY10" s="92"/>
      <c r="AZ10" s="86"/>
      <c r="BA10" s="94"/>
      <c r="BB10" s="95">
        <v>1</v>
      </c>
      <c r="BC10" s="86"/>
      <c r="BD10" s="92"/>
      <c r="BE10" s="86"/>
      <c r="BF10" s="92"/>
      <c r="BG10" s="86" t="s">
        <v>64</v>
      </c>
      <c r="BH10" s="72"/>
      <c r="BI10" s="41"/>
      <c r="BJ10" s="41"/>
      <c r="BK10" s="41"/>
      <c r="BL10" s="41"/>
    </row>
    <row r="11" spans="1:64" s="88" customFormat="1" ht="17.25" customHeight="1" x14ac:dyDescent="0.25">
      <c r="A11" s="26"/>
      <c r="B11" s="26"/>
      <c r="C11" s="27"/>
      <c r="D11" s="73"/>
      <c r="E11" s="74"/>
      <c r="F11" s="26"/>
      <c r="G11" s="26"/>
      <c r="H11" s="26"/>
      <c r="I11" s="30"/>
      <c r="J11" s="31"/>
      <c r="K11" s="31"/>
      <c r="L11" s="31"/>
      <c r="M11" s="32"/>
      <c r="N11" s="32"/>
      <c r="O11" s="32"/>
      <c r="P11" s="32"/>
      <c r="Q11" s="33"/>
      <c r="R11" s="33"/>
      <c r="S11" s="33"/>
      <c r="T11" s="34"/>
      <c r="U11" s="34"/>
      <c r="V11" s="65"/>
      <c r="W11" s="79"/>
      <c r="X11" s="67"/>
      <c r="Y11" s="80"/>
      <c r="Z11" s="96"/>
      <c r="AA11" s="97"/>
      <c r="AB11" s="98"/>
      <c r="AC11" s="41"/>
      <c r="AD11" s="63"/>
      <c r="AE11" s="99"/>
      <c r="AF11" s="100"/>
      <c r="AG11" s="99"/>
      <c r="AH11" s="101"/>
      <c r="AI11" s="100"/>
      <c r="AJ11" s="87"/>
      <c r="AK11" s="102"/>
      <c r="AL11" s="63"/>
      <c r="AM11" s="99"/>
      <c r="AN11" s="100"/>
      <c r="AO11" s="99"/>
      <c r="AP11" s="101"/>
      <c r="AQ11" s="100"/>
      <c r="AR11" s="87"/>
      <c r="AS11" s="100"/>
      <c r="AT11" s="100"/>
      <c r="AU11" s="99"/>
      <c r="AV11" s="100"/>
      <c r="AW11" s="99"/>
      <c r="AX11" s="100"/>
      <c r="AY11" s="99"/>
      <c r="AZ11" s="100"/>
      <c r="BA11" s="94"/>
      <c r="BB11" s="100"/>
      <c r="BC11" s="100"/>
      <c r="BD11" s="99"/>
      <c r="BE11" s="100"/>
      <c r="BF11" s="99"/>
      <c r="BG11" s="100"/>
      <c r="BH11" s="72"/>
      <c r="BI11" s="41"/>
      <c r="BJ11" s="41"/>
      <c r="BK11" s="41"/>
      <c r="BL11" s="41"/>
    </row>
    <row r="12" spans="1:64" ht="186" customHeight="1" x14ac:dyDescent="0.2">
      <c r="A12" s="103" t="s">
        <v>44</v>
      </c>
      <c r="B12" s="103" t="s">
        <v>45</v>
      </c>
      <c r="C12" s="104" t="s">
        <v>46</v>
      </c>
      <c r="D12" s="105">
        <v>57.05</v>
      </c>
      <c r="E12" s="106">
        <v>71.099999999999994</v>
      </c>
      <c r="F12" s="107" t="s">
        <v>47</v>
      </c>
      <c r="G12" s="107" t="s">
        <v>74</v>
      </c>
      <c r="H12" s="103" t="s">
        <v>75</v>
      </c>
      <c r="I12" s="108" t="s">
        <v>76</v>
      </c>
      <c r="J12" s="109">
        <v>0.56100000000000005</v>
      </c>
      <c r="K12" s="109">
        <v>0.56299999999999994</v>
      </c>
      <c r="L12" s="109">
        <v>0.56299999999999994</v>
      </c>
      <c r="M12" s="110"/>
      <c r="N12" s="32"/>
      <c r="O12" s="32"/>
      <c r="P12" s="32"/>
      <c r="Q12" s="111"/>
      <c r="R12" s="111"/>
      <c r="S12" s="111"/>
      <c r="T12" s="35" t="s">
        <v>77</v>
      </c>
      <c r="U12" s="112" t="s">
        <v>78</v>
      </c>
      <c r="V12" s="36">
        <v>43100</v>
      </c>
      <c r="W12" s="113" t="s">
        <v>79</v>
      </c>
      <c r="X12" s="114">
        <v>432</v>
      </c>
      <c r="Y12" s="115"/>
      <c r="Z12" s="115"/>
      <c r="AA12" s="115"/>
      <c r="AB12" s="115">
        <v>432</v>
      </c>
      <c r="AC12" s="116" t="s">
        <v>54</v>
      </c>
      <c r="AD12" s="117" t="s">
        <v>80</v>
      </c>
      <c r="AE12" s="76"/>
      <c r="AF12" s="77"/>
      <c r="AG12" s="77"/>
      <c r="AH12" s="77"/>
      <c r="AI12" s="93" t="s">
        <v>56</v>
      </c>
      <c r="AJ12" s="77"/>
      <c r="AK12" s="76"/>
      <c r="AL12" s="118" t="s">
        <v>81</v>
      </c>
      <c r="AM12" s="76"/>
      <c r="AN12" s="77"/>
      <c r="AO12" s="77"/>
      <c r="AP12" s="77"/>
      <c r="AQ12" s="93" t="s">
        <v>64</v>
      </c>
      <c r="AR12" s="42">
        <v>165</v>
      </c>
      <c r="AS12" s="119"/>
      <c r="AT12" s="77"/>
      <c r="AU12" s="77"/>
      <c r="AV12" s="77"/>
      <c r="AW12" s="77"/>
      <c r="AX12" s="77"/>
      <c r="AY12" s="77"/>
      <c r="AZ12" s="77"/>
      <c r="BA12" s="120" t="s">
        <v>82</v>
      </c>
      <c r="BB12" s="121">
        <v>1</v>
      </c>
      <c r="BC12" s="100"/>
      <c r="BD12" s="100"/>
      <c r="BE12" s="100"/>
      <c r="BF12" s="100"/>
      <c r="BG12" s="100" t="s">
        <v>64</v>
      </c>
      <c r="BH12" s="122">
        <v>306</v>
      </c>
      <c r="BI12" s="116" t="s">
        <v>83</v>
      </c>
      <c r="BJ12" s="116"/>
      <c r="BK12" s="116"/>
      <c r="BL12" s="116" t="s">
        <v>84</v>
      </c>
    </row>
    <row r="13" spans="1:64" ht="186" customHeight="1" x14ac:dyDescent="0.2">
      <c r="A13" s="123"/>
      <c r="B13" s="123"/>
      <c r="C13" s="104" t="s">
        <v>67</v>
      </c>
      <c r="D13" s="124">
        <v>0.2</v>
      </c>
      <c r="E13" s="125">
        <v>0.25</v>
      </c>
      <c r="F13" s="126"/>
      <c r="G13" s="126"/>
      <c r="H13" s="123"/>
      <c r="I13" s="127"/>
      <c r="J13" s="128"/>
      <c r="K13" s="128"/>
      <c r="L13" s="128"/>
      <c r="M13" s="110"/>
      <c r="N13" s="32"/>
      <c r="O13" s="32"/>
      <c r="P13" s="32"/>
      <c r="Q13" s="111"/>
      <c r="R13" s="111"/>
      <c r="S13" s="111"/>
      <c r="T13" s="129"/>
      <c r="U13" s="130" t="s">
        <v>85</v>
      </c>
      <c r="V13" s="131"/>
      <c r="W13" s="132"/>
      <c r="X13" s="133"/>
      <c r="Y13" s="134"/>
      <c r="Z13" s="134"/>
      <c r="AA13" s="134"/>
      <c r="AB13" s="134"/>
      <c r="AC13" s="135"/>
      <c r="AD13" s="136" t="s">
        <v>86</v>
      </c>
      <c r="AE13" s="137"/>
      <c r="AF13" s="48"/>
      <c r="AG13" s="48"/>
      <c r="AH13" s="48"/>
      <c r="AI13" s="85" t="s">
        <v>56</v>
      </c>
      <c r="AJ13" s="138"/>
      <c r="AK13" s="71"/>
      <c r="AL13" s="118" t="s">
        <v>87</v>
      </c>
      <c r="AM13" s="137"/>
      <c r="AN13" s="48"/>
      <c r="AO13" s="48"/>
      <c r="AP13" s="48"/>
      <c r="AQ13" s="85" t="s">
        <v>64</v>
      </c>
      <c r="AR13" s="63"/>
      <c r="AS13" s="48"/>
      <c r="AT13" s="48"/>
      <c r="AU13" s="48"/>
      <c r="AV13" s="48"/>
      <c r="AW13" s="48"/>
      <c r="AX13" s="48"/>
      <c r="AY13" s="48"/>
      <c r="AZ13" s="139"/>
      <c r="BA13" s="120" t="s">
        <v>88</v>
      </c>
      <c r="BB13" s="121">
        <v>1</v>
      </c>
      <c r="BC13" s="48"/>
      <c r="BD13" s="48"/>
      <c r="BE13" s="48"/>
      <c r="BF13" s="48"/>
      <c r="BG13" s="48" t="s">
        <v>64</v>
      </c>
      <c r="BH13" s="140"/>
      <c r="BI13" s="135"/>
      <c r="BJ13" s="135"/>
      <c r="BK13" s="135"/>
      <c r="BL13" s="135"/>
    </row>
    <row r="14" spans="1:64" ht="51.75" customHeight="1" x14ac:dyDescent="0.2">
      <c r="A14" s="126"/>
      <c r="B14" s="123"/>
      <c r="C14" s="141"/>
      <c r="D14" s="142"/>
      <c r="E14" s="143"/>
      <c r="F14" s="126"/>
      <c r="G14" s="126"/>
      <c r="H14" s="126"/>
      <c r="I14" s="127"/>
      <c r="J14" s="128"/>
      <c r="K14" s="128"/>
      <c r="L14" s="128"/>
      <c r="M14" s="110"/>
      <c r="N14" s="32"/>
      <c r="O14" s="32"/>
      <c r="P14" s="32"/>
      <c r="Q14" s="111"/>
      <c r="R14" s="111"/>
      <c r="S14" s="111"/>
      <c r="T14" s="129"/>
      <c r="U14" s="130" t="s">
        <v>89</v>
      </c>
      <c r="V14" s="131"/>
      <c r="W14" s="132"/>
      <c r="X14" s="133"/>
      <c r="Y14" s="134"/>
      <c r="Z14" s="134"/>
      <c r="AA14" s="134"/>
      <c r="AB14" s="134"/>
      <c r="AC14" s="135"/>
      <c r="AD14" s="136" t="s">
        <v>90</v>
      </c>
      <c r="AE14" s="137"/>
      <c r="AF14" s="48"/>
      <c r="AG14" s="48"/>
      <c r="AH14" s="48"/>
      <c r="AI14" s="85" t="s">
        <v>56</v>
      </c>
      <c r="AJ14" s="138">
        <v>0</v>
      </c>
      <c r="AK14" s="71"/>
      <c r="AL14" s="118" t="s">
        <v>91</v>
      </c>
      <c r="AM14" s="137"/>
      <c r="AN14" s="48"/>
      <c r="AO14" s="48"/>
      <c r="AP14" s="48"/>
      <c r="AQ14" s="85" t="s">
        <v>64</v>
      </c>
      <c r="AR14" s="63"/>
      <c r="AS14" s="48"/>
      <c r="AT14" s="48"/>
      <c r="AU14" s="48"/>
      <c r="AV14" s="48"/>
      <c r="AW14" s="48"/>
      <c r="AX14" s="48"/>
      <c r="AY14" s="48"/>
      <c r="AZ14" s="139"/>
      <c r="BA14" s="120" t="s">
        <v>92</v>
      </c>
      <c r="BB14" s="121">
        <v>1</v>
      </c>
      <c r="BC14" s="48"/>
      <c r="BD14" s="48"/>
      <c r="BE14" s="48"/>
      <c r="BF14" s="48"/>
      <c r="BG14" s="48" t="s">
        <v>64</v>
      </c>
      <c r="BH14" s="140"/>
      <c r="BI14" s="135"/>
      <c r="BJ14" s="135"/>
      <c r="BK14" s="135"/>
      <c r="BL14" s="135"/>
    </row>
    <row r="15" spans="1:64" ht="59.25" customHeight="1" x14ac:dyDescent="0.2">
      <c r="A15" s="126"/>
      <c r="B15" s="126"/>
      <c r="C15" s="141"/>
      <c r="D15" s="142"/>
      <c r="E15" s="143"/>
      <c r="F15" s="126"/>
      <c r="G15" s="126"/>
      <c r="H15" s="126"/>
      <c r="I15" s="144"/>
      <c r="J15" s="128"/>
      <c r="K15" s="128"/>
      <c r="L15" s="128"/>
      <c r="M15" s="110"/>
      <c r="N15" s="32"/>
      <c r="O15" s="32"/>
      <c r="P15" s="32"/>
      <c r="Q15" s="111"/>
      <c r="R15" s="111"/>
      <c r="S15" s="111"/>
      <c r="T15" s="129"/>
      <c r="U15" s="130" t="s">
        <v>93</v>
      </c>
      <c r="V15" s="131"/>
      <c r="W15" s="132"/>
      <c r="X15" s="133"/>
      <c r="Y15" s="134"/>
      <c r="Z15" s="134"/>
      <c r="AA15" s="134"/>
      <c r="AB15" s="134"/>
      <c r="AC15" s="135"/>
      <c r="AD15" s="145" t="s">
        <v>94</v>
      </c>
      <c r="AE15" s="137"/>
      <c r="AF15" s="48"/>
      <c r="AG15" s="48"/>
      <c r="AH15" s="48"/>
      <c r="AI15" s="85" t="s">
        <v>56</v>
      </c>
      <c r="AJ15" s="138"/>
      <c r="AK15" s="71"/>
      <c r="AL15" s="146" t="s">
        <v>95</v>
      </c>
      <c r="AM15" s="137"/>
      <c r="AN15" s="48"/>
      <c r="AO15" s="48"/>
      <c r="AP15" s="48"/>
      <c r="AQ15" s="85" t="s">
        <v>96</v>
      </c>
      <c r="AR15" s="63"/>
      <c r="AS15" s="48"/>
      <c r="AT15" s="48"/>
      <c r="AU15" s="48"/>
      <c r="AV15" s="48"/>
      <c r="AW15" s="48"/>
      <c r="AX15" s="48"/>
      <c r="AY15" s="48"/>
      <c r="AZ15" s="139"/>
      <c r="BA15" s="120" t="s">
        <v>97</v>
      </c>
      <c r="BB15" s="121">
        <v>1</v>
      </c>
      <c r="BC15" s="48"/>
      <c r="BD15" s="48"/>
      <c r="BE15" s="48"/>
      <c r="BF15" s="48"/>
      <c r="BG15" s="48" t="s">
        <v>64</v>
      </c>
      <c r="BH15" s="140"/>
      <c r="BI15" s="135"/>
      <c r="BJ15" s="135"/>
      <c r="BK15" s="135"/>
      <c r="BL15" s="135"/>
    </row>
    <row r="16" spans="1:64" ht="88.5" customHeight="1" x14ac:dyDescent="0.2">
      <c r="A16" s="126"/>
      <c r="B16" s="126"/>
      <c r="C16" s="141"/>
      <c r="D16" s="142"/>
      <c r="E16" s="143"/>
      <c r="F16" s="126"/>
      <c r="G16" s="126"/>
      <c r="H16" s="126"/>
      <c r="I16" s="141"/>
      <c r="J16" s="128"/>
      <c r="K16" s="128"/>
      <c r="L16" s="128"/>
      <c r="M16" s="110"/>
      <c r="N16" s="32"/>
      <c r="O16" s="32"/>
      <c r="P16" s="32"/>
      <c r="Q16" s="111"/>
      <c r="R16" s="111"/>
      <c r="S16" s="111"/>
      <c r="T16" s="50"/>
      <c r="U16" s="130" t="s">
        <v>98</v>
      </c>
      <c r="V16" s="51"/>
      <c r="W16" s="147"/>
      <c r="X16" s="148"/>
      <c r="Y16" s="149"/>
      <c r="Z16" s="149"/>
      <c r="AA16" s="149"/>
      <c r="AB16" s="149"/>
      <c r="AC16" s="150"/>
      <c r="AD16" s="151" t="s">
        <v>99</v>
      </c>
      <c r="AE16" s="137"/>
      <c r="AF16" s="48"/>
      <c r="AG16" s="48"/>
      <c r="AH16" s="48"/>
      <c r="AI16" s="85" t="s">
        <v>56</v>
      </c>
      <c r="AJ16" s="138"/>
      <c r="AK16" s="71"/>
      <c r="AL16" s="118" t="s">
        <v>100</v>
      </c>
      <c r="AM16" s="137"/>
      <c r="AN16" s="48"/>
      <c r="AO16" s="48"/>
      <c r="AP16" s="48"/>
      <c r="AQ16" s="85" t="s">
        <v>64</v>
      </c>
      <c r="AR16" s="56"/>
      <c r="AS16" s="48"/>
      <c r="AT16" s="48"/>
      <c r="AU16" s="48"/>
      <c r="AV16" s="48"/>
      <c r="AW16" s="48"/>
      <c r="AX16" s="48"/>
      <c r="AY16" s="48"/>
      <c r="AZ16" s="139"/>
      <c r="BA16" s="120" t="s">
        <v>101</v>
      </c>
      <c r="BB16" s="121">
        <v>1</v>
      </c>
      <c r="BC16" s="48"/>
      <c r="BD16" s="48"/>
      <c r="BE16" s="48"/>
      <c r="BF16" s="48"/>
      <c r="BG16" s="48" t="s">
        <v>64</v>
      </c>
      <c r="BH16" s="152"/>
      <c r="BI16" s="150"/>
      <c r="BJ16" s="150"/>
      <c r="BK16" s="150"/>
      <c r="BL16" s="150"/>
    </row>
    <row r="17" spans="1:64" ht="129" customHeight="1" x14ac:dyDescent="0.2">
      <c r="A17" s="126"/>
      <c r="B17" s="126"/>
      <c r="C17" s="141"/>
      <c r="D17" s="142"/>
      <c r="E17" s="143"/>
      <c r="F17" s="126"/>
      <c r="G17" s="126"/>
      <c r="H17" s="126"/>
      <c r="I17" s="141"/>
      <c r="J17" s="128"/>
      <c r="K17" s="128"/>
      <c r="L17" s="128"/>
      <c r="M17" s="110"/>
      <c r="N17" s="32"/>
      <c r="O17" s="32"/>
      <c r="P17" s="32"/>
      <c r="Q17" s="111"/>
      <c r="R17" s="111"/>
      <c r="S17" s="111"/>
      <c r="T17" s="35" t="s">
        <v>102</v>
      </c>
      <c r="U17" s="153" t="s">
        <v>103</v>
      </c>
      <c r="V17" s="36">
        <v>43100</v>
      </c>
      <c r="W17" s="154" t="s">
        <v>104</v>
      </c>
      <c r="X17" s="38">
        <v>1200</v>
      </c>
      <c r="Y17" s="115">
        <v>1200</v>
      </c>
      <c r="Z17" s="115"/>
      <c r="AA17" s="115"/>
      <c r="AB17" s="115"/>
      <c r="AC17" s="155" t="s">
        <v>54</v>
      </c>
      <c r="AD17" s="139" t="s">
        <v>105</v>
      </c>
      <c r="AE17" s="137"/>
      <c r="AF17" s="48"/>
      <c r="AG17" s="48"/>
      <c r="AH17" s="48"/>
      <c r="AI17" s="85" t="s">
        <v>56</v>
      </c>
      <c r="AJ17" s="156"/>
      <c r="AK17" s="71"/>
      <c r="AL17" s="139" t="s">
        <v>106</v>
      </c>
      <c r="AM17" s="137"/>
      <c r="AN17" s="48"/>
      <c r="AO17" s="48"/>
      <c r="AP17" s="48"/>
      <c r="AQ17" s="157" t="s">
        <v>96</v>
      </c>
      <c r="AR17" s="158">
        <v>0</v>
      </c>
      <c r="AS17" s="48"/>
      <c r="AT17" s="48"/>
      <c r="AU17" s="48"/>
      <c r="AV17" s="48"/>
      <c r="AW17" s="48"/>
      <c r="AX17" s="48"/>
      <c r="AY17" s="48"/>
      <c r="AZ17" s="139"/>
      <c r="BA17" s="159" t="s">
        <v>107</v>
      </c>
      <c r="BB17" s="121">
        <v>1</v>
      </c>
      <c r="BC17" s="48"/>
      <c r="BD17" s="48"/>
      <c r="BE17" s="48"/>
      <c r="BF17" s="48"/>
      <c r="BG17" s="48" t="s">
        <v>64</v>
      </c>
      <c r="BH17" s="160">
        <v>400</v>
      </c>
      <c r="BI17" s="116" t="s">
        <v>108</v>
      </c>
      <c r="BJ17" s="161" t="s">
        <v>109</v>
      </c>
      <c r="BK17" s="116"/>
      <c r="BL17" s="116" t="s">
        <v>110</v>
      </c>
    </row>
    <row r="18" spans="1:64" ht="385.5" customHeight="1" x14ac:dyDescent="0.2">
      <c r="A18" s="126"/>
      <c r="B18" s="126"/>
      <c r="C18" s="141"/>
      <c r="D18" s="142"/>
      <c r="E18" s="143"/>
      <c r="F18" s="126"/>
      <c r="G18" s="126"/>
      <c r="H18" s="126"/>
      <c r="I18" s="141"/>
      <c r="J18" s="128"/>
      <c r="K18" s="128"/>
      <c r="L18" s="128"/>
      <c r="M18" s="110"/>
      <c r="N18" s="32"/>
      <c r="O18" s="32"/>
      <c r="P18" s="32"/>
      <c r="Q18" s="111"/>
      <c r="R18" s="111"/>
      <c r="S18" s="111"/>
      <c r="T18" s="129"/>
      <c r="U18" s="130" t="s">
        <v>111</v>
      </c>
      <c r="V18" s="131"/>
      <c r="W18" s="154" t="s">
        <v>62</v>
      </c>
      <c r="X18" s="162"/>
      <c r="Y18" s="134"/>
      <c r="Z18" s="134"/>
      <c r="AA18" s="134"/>
      <c r="AB18" s="134"/>
      <c r="AC18" s="163"/>
      <c r="AD18" s="139" t="s">
        <v>112</v>
      </c>
      <c r="AE18" s="137"/>
      <c r="AF18" s="48"/>
      <c r="AG18" s="48"/>
      <c r="AH18" s="48"/>
      <c r="AI18" s="85" t="s">
        <v>56</v>
      </c>
      <c r="AJ18" s="138">
        <v>0</v>
      </c>
      <c r="AK18" s="71"/>
      <c r="AL18" s="164" t="s">
        <v>113</v>
      </c>
      <c r="AM18" s="137"/>
      <c r="AN18" s="48"/>
      <c r="AO18" s="48"/>
      <c r="AP18" s="48"/>
      <c r="AQ18" s="93" t="s">
        <v>114</v>
      </c>
      <c r="AR18" s="138">
        <f>223+11</f>
        <v>234</v>
      </c>
      <c r="AS18" s="48"/>
      <c r="AT18" s="48"/>
      <c r="AU18" s="48"/>
      <c r="AV18" s="48"/>
      <c r="AW18" s="48"/>
      <c r="AX18" s="48"/>
      <c r="AY18" s="48"/>
      <c r="AZ18" s="139"/>
      <c r="BA18" s="165" t="s">
        <v>115</v>
      </c>
      <c r="BB18" s="166">
        <v>1</v>
      </c>
      <c r="BC18" s="48"/>
      <c r="BD18" s="48"/>
      <c r="BE18" s="48"/>
      <c r="BF18" s="48"/>
      <c r="BG18" s="48" t="s">
        <v>64</v>
      </c>
      <c r="BH18" s="160">
        <v>993</v>
      </c>
      <c r="BI18" s="135"/>
      <c r="BJ18" s="161" t="s">
        <v>116</v>
      </c>
      <c r="BK18" s="135"/>
      <c r="BL18" s="135"/>
    </row>
    <row r="19" spans="1:64" ht="135" customHeight="1" x14ac:dyDescent="0.2">
      <c r="A19" s="126"/>
      <c r="B19" s="126"/>
      <c r="C19" s="141"/>
      <c r="D19" s="142"/>
      <c r="E19" s="143"/>
      <c r="F19" s="126"/>
      <c r="G19" s="126"/>
      <c r="H19" s="126"/>
      <c r="I19" s="141"/>
      <c r="J19" s="128"/>
      <c r="K19" s="128"/>
      <c r="L19" s="128"/>
      <c r="M19" s="110"/>
      <c r="N19" s="32"/>
      <c r="O19" s="32"/>
      <c r="P19" s="32"/>
      <c r="Q19" s="111"/>
      <c r="R19" s="111"/>
      <c r="S19" s="111"/>
      <c r="T19" s="50"/>
      <c r="U19" s="153" t="s">
        <v>117</v>
      </c>
      <c r="V19" s="51"/>
      <c r="W19" s="154" t="s">
        <v>62</v>
      </c>
      <c r="X19" s="53"/>
      <c r="Y19" s="149"/>
      <c r="Z19" s="149"/>
      <c r="AA19" s="149"/>
      <c r="AB19" s="149"/>
      <c r="AC19" s="167"/>
      <c r="AD19" s="139" t="s">
        <v>118</v>
      </c>
      <c r="AE19" s="137"/>
      <c r="AF19" s="48"/>
      <c r="AG19" s="48"/>
      <c r="AH19" s="48"/>
      <c r="AI19" s="85" t="s">
        <v>56</v>
      </c>
      <c r="AJ19" s="168"/>
      <c r="AK19" s="71"/>
      <c r="AL19" s="139" t="s">
        <v>119</v>
      </c>
      <c r="AM19" s="137"/>
      <c r="AN19" s="48"/>
      <c r="AO19" s="48"/>
      <c r="AP19" s="48"/>
      <c r="AQ19" s="85" t="s">
        <v>114</v>
      </c>
      <c r="AR19" s="168">
        <v>44</v>
      </c>
      <c r="AS19" s="48"/>
      <c r="AT19" s="48"/>
      <c r="AU19" s="48"/>
      <c r="AV19" s="48"/>
      <c r="AW19" s="48"/>
      <c r="AX19" s="48"/>
      <c r="AY19" s="48"/>
      <c r="AZ19" s="139"/>
      <c r="BA19" s="159" t="s">
        <v>120</v>
      </c>
      <c r="BB19" s="121">
        <v>1</v>
      </c>
      <c r="BC19" s="48"/>
      <c r="BD19" s="48"/>
      <c r="BE19" s="48"/>
      <c r="BF19" s="48"/>
      <c r="BG19" s="48" t="s">
        <v>64</v>
      </c>
      <c r="BH19" s="160">
        <f>46+44</f>
        <v>90</v>
      </c>
      <c r="BI19" s="150"/>
      <c r="BJ19" s="169" t="s">
        <v>121</v>
      </c>
      <c r="BK19" s="150"/>
      <c r="BL19" s="150"/>
    </row>
    <row r="20" spans="1:64" ht="66.75" customHeight="1" x14ac:dyDescent="0.2">
      <c r="A20" s="126"/>
      <c r="B20" s="126"/>
      <c r="C20" s="141"/>
      <c r="D20" s="142"/>
      <c r="E20" s="143"/>
      <c r="F20" s="126"/>
      <c r="G20" s="126"/>
      <c r="H20" s="126"/>
      <c r="I20" s="141"/>
      <c r="J20" s="128"/>
      <c r="K20" s="128"/>
      <c r="L20" s="128"/>
      <c r="M20" s="110"/>
      <c r="N20" s="32"/>
      <c r="O20" s="32"/>
      <c r="P20" s="32"/>
      <c r="Q20" s="111"/>
      <c r="R20" s="111"/>
      <c r="S20" s="111"/>
      <c r="T20" s="129" t="s">
        <v>122</v>
      </c>
      <c r="U20" s="130" t="s">
        <v>123</v>
      </c>
      <c r="V20" s="170">
        <v>43100</v>
      </c>
      <c r="W20" s="171" t="s">
        <v>124</v>
      </c>
      <c r="X20" s="172"/>
      <c r="Y20" s="173"/>
      <c r="Z20" s="174"/>
      <c r="AA20" s="174"/>
      <c r="AB20" s="175"/>
      <c r="AC20" s="163" t="s">
        <v>54</v>
      </c>
      <c r="AD20" s="139" t="s">
        <v>125</v>
      </c>
      <c r="AE20" s="137"/>
      <c r="AF20" s="48"/>
      <c r="AG20" s="48"/>
      <c r="AH20" s="48"/>
      <c r="AI20" s="117"/>
      <c r="AJ20" s="117"/>
      <c r="AK20" s="48"/>
      <c r="AL20" s="139" t="s">
        <v>125</v>
      </c>
      <c r="AM20" s="137"/>
      <c r="AN20" s="48"/>
      <c r="AO20" s="48"/>
      <c r="AP20" s="48"/>
      <c r="AQ20" s="117"/>
      <c r="AR20" s="117"/>
      <c r="AS20" s="48" t="s">
        <v>126</v>
      </c>
      <c r="AT20" s="48"/>
      <c r="AU20" s="48"/>
      <c r="AV20" s="48"/>
      <c r="AW20" s="48"/>
      <c r="AX20" s="48"/>
      <c r="AY20" s="48"/>
      <c r="AZ20" s="139"/>
      <c r="BA20" s="159" t="s">
        <v>127</v>
      </c>
      <c r="BB20" s="121">
        <v>1</v>
      </c>
      <c r="BC20" s="48"/>
      <c r="BD20" s="48"/>
      <c r="BE20" s="48"/>
      <c r="BF20" s="48"/>
      <c r="BG20" s="48" t="s">
        <v>64</v>
      </c>
      <c r="BH20" s="48" t="s">
        <v>54</v>
      </c>
      <c r="BI20" s="135" t="s">
        <v>128</v>
      </c>
      <c r="BJ20" s="135" t="s">
        <v>128</v>
      </c>
      <c r="BK20" s="135"/>
      <c r="BL20" s="135" t="s">
        <v>129</v>
      </c>
    </row>
    <row r="21" spans="1:64" ht="89.25" customHeight="1" x14ac:dyDescent="0.2">
      <c r="A21" s="126"/>
      <c r="B21" s="126"/>
      <c r="C21" s="141"/>
      <c r="D21" s="142"/>
      <c r="E21" s="143"/>
      <c r="F21" s="126"/>
      <c r="G21" s="126"/>
      <c r="H21" s="126"/>
      <c r="I21" s="141"/>
      <c r="J21" s="128"/>
      <c r="K21" s="128"/>
      <c r="L21" s="128"/>
      <c r="M21" s="110"/>
      <c r="N21" s="32"/>
      <c r="O21" s="32"/>
      <c r="P21" s="32"/>
      <c r="Q21" s="111"/>
      <c r="R21" s="111"/>
      <c r="S21" s="111"/>
      <c r="T21" s="129"/>
      <c r="U21" s="153" t="s">
        <v>130</v>
      </c>
      <c r="V21" s="170">
        <v>43100</v>
      </c>
      <c r="W21" s="176"/>
      <c r="X21" s="172">
        <v>0</v>
      </c>
      <c r="Y21" s="173"/>
      <c r="Z21" s="174"/>
      <c r="AA21" s="174"/>
      <c r="AB21" s="175"/>
      <c r="AC21" s="163"/>
      <c r="AD21" s="139" t="s">
        <v>131</v>
      </c>
      <c r="AE21" s="137"/>
      <c r="AF21" s="48"/>
      <c r="AG21" s="48"/>
      <c r="AH21" s="48"/>
      <c r="AI21" s="136" t="s">
        <v>64</v>
      </c>
      <c r="AJ21" s="136">
        <v>0</v>
      </c>
      <c r="AK21" s="48"/>
      <c r="AL21" s="139" t="s">
        <v>132</v>
      </c>
      <c r="AM21" s="137"/>
      <c r="AN21" s="48"/>
      <c r="AO21" s="48"/>
      <c r="AP21" s="48"/>
      <c r="AQ21" s="86" t="s">
        <v>64</v>
      </c>
      <c r="AR21" s="136"/>
      <c r="AS21" s="48" t="s">
        <v>126</v>
      </c>
      <c r="AT21" s="48"/>
      <c r="AU21" s="48"/>
      <c r="AV21" s="48"/>
      <c r="AW21" s="48"/>
      <c r="AX21" s="48"/>
      <c r="AY21" s="48"/>
      <c r="AZ21" s="139"/>
      <c r="BA21" s="159" t="s">
        <v>133</v>
      </c>
      <c r="BB21" s="121">
        <v>1</v>
      </c>
      <c r="BC21" s="48"/>
      <c r="BD21" s="48"/>
      <c r="BE21" s="48"/>
      <c r="BF21" s="48"/>
      <c r="BG21" s="48" t="s">
        <v>64</v>
      </c>
      <c r="BH21" s="48" t="s">
        <v>54</v>
      </c>
      <c r="BI21" s="135"/>
      <c r="BJ21" s="135"/>
      <c r="BK21" s="135"/>
      <c r="BL21" s="135"/>
    </row>
    <row r="22" spans="1:64" ht="93" customHeight="1" x14ac:dyDescent="0.2">
      <c r="A22" s="177"/>
      <c r="B22" s="177"/>
      <c r="C22" s="178"/>
      <c r="D22" s="179"/>
      <c r="E22" s="180"/>
      <c r="F22" s="177"/>
      <c r="G22" s="177"/>
      <c r="H22" s="177"/>
      <c r="I22" s="178"/>
      <c r="J22" s="181"/>
      <c r="K22" s="181"/>
      <c r="L22" s="181"/>
      <c r="M22" s="110"/>
      <c r="N22" s="32"/>
      <c r="O22" s="32"/>
      <c r="P22" s="32"/>
      <c r="Q22" s="111"/>
      <c r="R22" s="111"/>
      <c r="S22" s="111"/>
      <c r="T22" s="50"/>
      <c r="U22" s="130" t="s">
        <v>134</v>
      </c>
      <c r="V22" s="170">
        <v>43100</v>
      </c>
      <c r="W22" s="182"/>
      <c r="X22" s="183"/>
      <c r="Y22" s="173"/>
      <c r="Z22" s="174"/>
      <c r="AA22" s="174"/>
      <c r="AB22" s="175"/>
      <c r="AC22" s="167"/>
      <c r="AD22" s="139" t="s">
        <v>135</v>
      </c>
      <c r="AE22" s="137"/>
      <c r="AF22" s="48"/>
      <c r="AG22" s="48"/>
      <c r="AH22" s="48"/>
      <c r="AI22" s="151" t="s">
        <v>64</v>
      </c>
      <c r="AJ22" s="151"/>
      <c r="AK22" s="48"/>
      <c r="AL22" s="139" t="s">
        <v>136</v>
      </c>
      <c r="AM22" s="137"/>
      <c r="AN22" s="48"/>
      <c r="AO22" s="48"/>
      <c r="AP22" s="48"/>
      <c r="AQ22" s="100" t="s">
        <v>64</v>
      </c>
      <c r="AR22" s="151"/>
      <c r="AS22" s="139" t="s">
        <v>137</v>
      </c>
      <c r="AT22" s="48"/>
      <c r="AU22" s="48"/>
      <c r="AV22" s="48"/>
      <c r="AW22" s="48"/>
      <c r="AX22" s="48"/>
      <c r="AY22" s="48"/>
      <c r="AZ22" s="139"/>
      <c r="BA22" s="159" t="s">
        <v>138</v>
      </c>
      <c r="BB22" s="121">
        <v>1</v>
      </c>
      <c r="BC22" s="48"/>
      <c r="BD22" s="48"/>
      <c r="BE22" s="48"/>
      <c r="BF22" s="48"/>
      <c r="BG22" s="48" t="s">
        <v>64</v>
      </c>
      <c r="BH22" s="48" t="s">
        <v>54</v>
      </c>
      <c r="BI22" s="150"/>
      <c r="BJ22" s="150"/>
      <c r="BK22" s="150"/>
      <c r="BL22" s="150"/>
    </row>
    <row r="23" spans="1:64" ht="213" customHeight="1" x14ac:dyDescent="0.2">
      <c r="A23" s="184" t="s">
        <v>44</v>
      </c>
      <c r="B23" s="184" t="s">
        <v>45</v>
      </c>
      <c r="C23" s="185" t="s">
        <v>46</v>
      </c>
      <c r="D23" s="185">
        <v>57.05</v>
      </c>
      <c r="E23" s="185">
        <v>71.099999999999994</v>
      </c>
      <c r="F23" s="186" t="s">
        <v>47</v>
      </c>
      <c r="G23" s="186" t="s">
        <v>74</v>
      </c>
      <c r="H23" s="186" t="s">
        <v>139</v>
      </c>
      <c r="I23" s="187" t="s">
        <v>140</v>
      </c>
      <c r="J23" s="186"/>
      <c r="K23" s="188">
        <v>5723</v>
      </c>
      <c r="L23" s="189">
        <v>1289</v>
      </c>
      <c r="M23" s="110"/>
      <c r="N23" s="32"/>
      <c r="O23" s="32"/>
      <c r="P23" s="190"/>
      <c r="Q23" s="191">
        <f>L23</f>
        <v>1289</v>
      </c>
      <c r="R23" s="191">
        <f>L23</f>
        <v>1289</v>
      </c>
      <c r="S23" s="191">
        <f>L23</f>
        <v>1289</v>
      </c>
      <c r="T23" s="192" t="s">
        <v>141</v>
      </c>
      <c r="U23" s="193" t="s">
        <v>142</v>
      </c>
      <c r="V23" s="194">
        <v>43100</v>
      </c>
      <c r="W23" s="195"/>
      <c r="X23" s="196">
        <v>8700</v>
      </c>
      <c r="Y23" s="197">
        <f>X23</f>
        <v>8700</v>
      </c>
      <c r="Z23" s="198"/>
      <c r="AA23" s="198"/>
      <c r="AB23" s="198"/>
      <c r="AC23" s="191" t="s">
        <v>54</v>
      </c>
      <c r="AD23" s="48" t="s">
        <v>143</v>
      </c>
      <c r="AE23" s="48"/>
      <c r="AF23" s="48"/>
      <c r="AG23" s="48"/>
      <c r="AH23" s="48"/>
      <c r="AI23" s="48" t="s">
        <v>64</v>
      </c>
      <c r="AJ23" s="48">
        <f>158+510+75+51</f>
        <v>794</v>
      </c>
      <c r="AK23" s="48"/>
      <c r="AL23" s="48" t="s">
        <v>144</v>
      </c>
      <c r="AM23" s="48"/>
      <c r="AN23" s="48"/>
      <c r="AO23" s="48"/>
      <c r="AP23" s="48"/>
      <c r="AQ23" s="48" t="s">
        <v>64</v>
      </c>
      <c r="AR23" s="48">
        <f>364+419+520+84+42+45</f>
        <v>1474</v>
      </c>
      <c r="AS23" s="48"/>
      <c r="AT23" s="48"/>
      <c r="AU23" s="48"/>
      <c r="AV23" s="48"/>
      <c r="AW23" s="48"/>
      <c r="AX23" s="48"/>
      <c r="AY23" s="48"/>
      <c r="AZ23" s="48"/>
      <c r="BA23" s="159" t="s">
        <v>145</v>
      </c>
      <c r="BB23" s="166">
        <v>1.28</v>
      </c>
      <c r="BC23" s="48"/>
      <c r="BD23" s="48"/>
      <c r="BE23" s="48"/>
      <c r="BF23" s="48"/>
      <c r="BG23" s="48" t="s">
        <v>64</v>
      </c>
      <c r="BH23" s="160">
        <v>6441</v>
      </c>
      <c r="BI23" s="191" t="s">
        <v>146</v>
      </c>
      <c r="BJ23" s="191" t="s">
        <v>146</v>
      </c>
      <c r="BK23" s="191"/>
      <c r="BL23" s="191" t="s">
        <v>147</v>
      </c>
    </row>
    <row r="24" spans="1:64" ht="12.75" thickBot="1" x14ac:dyDescent="0.25">
      <c r="N24" s="199"/>
      <c r="P24" s="199"/>
      <c r="X24" s="201">
        <f>X7+X12+X17+X23</f>
        <v>20628</v>
      </c>
      <c r="Y24" s="201">
        <f>Y7+Y12+Y17+Y23</f>
        <v>20196</v>
      </c>
      <c r="Z24" s="202"/>
      <c r="AA24" s="202"/>
      <c r="AB24" s="201">
        <f>+AB12</f>
        <v>432</v>
      </c>
      <c r="AC24" s="203"/>
      <c r="AD24" s="203"/>
      <c r="AE24" s="203"/>
      <c r="AF24" s="203"/>
      <c r="AG24" s="203"/>
      <c r="AH24" s="203"/>
      <c r="AI24" s="204"/>
      <c r="AJ24" s="203"/>
      <c r="AK24" s="203"/>
      <c r="AL24" s="203"/>
      <c r="AM24" s="203"/>
      <c r="AN24" s="203"/>
      <c r="AO24" s="203"/>
      <c r="AP24" s="203"/>
      <c r="AQ24" s="203"/>
      <c r="AR24" s="201">
        <f>SUM(AR5:AR23)</f>
        <v>3552</v>
      </c>
      <c r="AS24" s="203"/>
      <c r="AT24" s="203"/>
      <c r="AU24" s="203"/>
      <c r="AV24" s="203"/>
      <c r="AW24" s="203"/>
      <c r="AX24" s="203"/>
      <c r="AY24" s="203"/>
      <c r="AZ24" s="203"/>
      <c r="BA24" s="203"/>
      <c r="BB24" s="203"/>
      <c r="BC24" s="203"/>
      <c r="BD24" s="203"/>
      <c r="BE24" s="203"/>
      <c r="BF24" s="203"/>
      <c r="BG24" s="203"/>
      <c r="BH24" s="203"/>
    </row>
    <row r="25" spans="1:64" x14ac:dyDescent="0.2">
      <c r="N25" s="199"/>
      <c r="P25" s="199"/>
      <c r="AC25" s="203"/>
      <c r="AD25" s="203"/>
      <c r="AE25" s="203"/>
      <c r="AF25" s="203"/>
      <c r="AG25" s="203"/>
      <c r="AH25" s="203"/>
      <c r="AI25" s="204"/>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row>
    <row r="26" spans="1:64" x14ac:dyDescent="0.2">
      <c r="G26" s="205"/>
      <c r="H26" s="205"/>
      <c r="I26" s="205"/>
      <c r="J26" s="205"/>
      <c r="K26" s="205"/>
      <c r="L26" s="205"/>
      <c r="M26" s="205"/>
      <c r="N26" s="206"/>
      <c r="O26" s="205"/>
      <c r="P26" s="206"/>
      <c r="Q26" s="205"/>
      <c r="R26" s="205"/>
      <c r="S26" s="205"/>
      <c r="T26" s="205"/>
      <c r="U26" s="205"/>
      <c r="V26" s="207"/>
      <c r="W26" s="205"/>
      <c r="X26" s="205"/>
      <c r="Y26" s="205"/>
      <c r="Z26" s="205"/>
      <c r="AA26" s="205"/>
      <c r="AB26" s="205"/>
      <c r="AC26" s="208"/>
      <c r="AD26" s="208"/>
      <c r="AE26" s="208"/>
      <c r="AF26" s="208"/>
      <c r="AG26" s="208"/>
      <c r="AH26" s="208"/>
      <c r="AI26" s="209"/>
      <c r="AJ26" s="208"/>
      <c r="AK26" s="208"/>
      <c r="AL26" s="208"/>
      <c r="AM26" s="208"/>
      <c r="AN26" s="208"/>
      <c r="AO26" s="208"/>
      <c r="AP26" s="208"/>
      <c r="AQ26" s="208"/>
      <c r="AR26" s="208"/>
      <c r="AS26" s="208"/>
      <c r="AT26" s="208"/>
      <c r="AU26" s="208"/>
      <c r="AV26" s="208"/>
      <c r="AW26" s="208"/>
      <c r="AX26" s="208"/>
      <c r="AY26" s="208"/>
      <c r="AZ26" s="208"/>
      <c r="BA26" s="208"/>
      <c r="BB26" s="203"/>
      <c r="BC26" s="203"/>
      <c r="BD26" s="203"/>
      <c r="BE26" s="203"/>
      <c r="BF26" s="203"/>
      <c r="BG26" s="203"/>
      <c r="BH26" s="203"/>
    </row>
    <row r="27" spans="1:64" s="203" customFormat="1" ht="15" x14ac:dyDescent="0.25">
      <c r="A27" s="7"/>
      <c r="B27" s="7"/>
      <c r="C27" s="7"/>
      <c r="D27" s="7"/>
      <c r="E27" s="7"/>
      <c r="F27" s="7"/>
      <c r="G27" s="210"/>
      <c r="H27" s="210"/>
      <c r="I27" s="210"/>
      <c r="J27" s="210"/>
      <c r="K27" s="210"/>
      <c r="L27" s="210"/>
      <c r="M27" s="210"/>
      <c r="N27" s="211"/>
      <c r="O27" s="210"/>
      <c r="P27" s="211"/>
      <c r="Q27" s="210"/>
      <c r="R27" s="210"/>
      <c r="S27" s="212" t="s">
        <v>148</v>
      </c>
      <c r="T27" s="213"/>
      <c r="U27" s="214"/>
      <c r="V27" s="215"/>
      <c r="W27" s="210"/>
      <c r="X27" s="210"/>
      <c r="Y27" s="210"/>
      <c r="Z27" s="210"/>
      <c r="AA27" s="210"/>
      <c r="AB27" s="210"/>
      <c r="AC27" s="214"/>
      <c r="AD27" s="214"/>
      <c r="AE27" s="214"/>
      <c r="AF27" s="214"/>
      <c r="AG27" s="214"/>
      <c r="AH27" s="214"/>
      <c r="AI27" s="216"/>
      <c r="AJ27" s="214"/>
      <c r="AK27" s="214"/>
      <c r="AL27" s="214"/>
      <c r="AM27" s="214"/>
      <c r="AN27" s="214"/>
      <c r="AO27" s="214"/>
      <c r="AP27" s="214"/>
      <c r="AQ27" s="214"/>
      <c r="AR27" s="214"/>
      <c r="AS27" s="214"/>
      <c r="AT27" s="214"/>
      <c r="AU27" s="214"/>
      <c r="AV27" s="214"/>
      <c r="AW27" s="214"/>
      <c r="AX27" s="214"/>
      <c r="AY27" s="214"/>
      <c r="AZ27" s="214"/>
      <c r="BA27" s="214"/>
    </row>
    <row r="28" spans="1:64" s="203" customFormat="1" ht="15" x14ac:dyDescent="0.25">
      <c r="A28" s="7"/>
      <c r="B28" s="7"/>
      <c r="C28" s="7"/>
      <c r="D28" s="7"/>
      <c r="E28" s="7"/>
      <c r="F28" s="7"/>
      <c r="G28" s="7"/>
      <c r="H28" s="7"/>
      <c r="I28" s="7"/>
      <c r="J28" s="7"/>
      <c r="K28" s="7"/>
      <c r="L28" s="7"/>
      <c r="M28" s="7"/>
      <c r="N28" s="199"/>
      <c r="O28" s="7"/>
      <c r="P28" s="199"/>
      <c r="Q28" s="7"/>
      <c r="R28" s="7"/>
      <c r="S28" s="217" t="s">
        <v>62</v>
      </c>
      <c r="T28" s="217" t="s">
        <v>149</v>
      </c>
      <c r="U28" s="218" t="s">
        <v>148</v>
      </c>
      <c r="V28" s="200"/>
      <c r="W28" s="7"/>
      <c r="X28" s="7"/>
      <c r="Y28" s="7"/>
      <c r="Z28" s="7"/>
      <c r="AA28" s="7"/>
      <c r="AB28" s="7"/>
      <c r="AI28" s="204"/>
    </row>
    <row r="29" spans="1:64" s="203" customFormat="1" x14ac:dyDescent="0.2">
      <c r="D29" s="7"/>
      <c r="E29" s="7"/>
      <c r="F29" s="7"/>
      <c r="G29" s="7"/>
      <c r="H29" s="7"/>
      <c r="I29" s="7"/>
      <c r="J29" s="7"/>
      <c r="K29" s="7"/>
      <c r="L29" s="7"/>
      <c r="M29" s="7"/>
      <c r="N29" s="7"/>
      <c r="O29" s="7"/>
      <c r="P29" s="199"/>
      <c r="Q29" s="7"/>
      <c r="R29" s="7"/>
      <c r="S29" s="7"/>
      <c r="T29" s="7" t="s">
        <v>150</v>
      </c>
      <c r="U29" s="7" t="s">
        <v>62</v>
      </c>
      <c r="V29" s="200"/>
      <c r="W29" s="7"/>
      <c r="X29" s="7"/>
      <c r="Y29" s="7"/>
      <c r="Z29" s="7"/>
      <c r="AA29" s="7"/>
      <c r="AB29" s="7"/>
      <c r="AI29" s="204"/>
    </row>
    <row r="30" spans="1:64" s="203" customFormat="1" x14ac:dyDescent="0.2">
      <c r="D30" s="7"/>
      <c r="E30" s="7"/>
      <c r="F30" s="7"/>
      <c r="G30" s="7"/>
      <c r="H30" s="7"/>
      <c r="I30" s="7"/>
      <c r="J30" s="7"/>
      <c r="K30" s="7"/>
      <c r="L30" s="7"/>
      <c r="M30" s="7"/>
      <c r="N30" s="7"/>
      <c r="O30" s="7"/>
      <c r="P30" s="199"/>
      <c r="Q30" s="7"/>
      <c r="R30" s="7"/>
      <c r="S30" s="7"/>
      <c r="T30" s="7"/>
      <c r="U30" s="7"/>
      <c r="V30" s="200"/>
      <c r="W30" s="7"/>
      <c r="X30" s="7"/>
      <c r="Y30" s="7"/>
      <c r="Z30" s="7"/>
      <c r="AA30" s="7"/>
      <c r="AB30" s="7"/>
      <c r="AI30" s="204"/>
    </row>
    <row r="33" spans="4:60" x14ac:dyDescent="0.2">
      <c r="S33" s="7" t="s">
        <v>151</v>
      </c>
      <c r="T33" s="7" t="s">
        <v>152</v>
      </c>
    </row>
    <row r="35" spans="4:60" s="203" customFormat="1" x14ac:dyDescent="0.2">
      <c r="D35" s="7"/>
      <c r="E35" s="7"/>
      <c r="F35" s="7"/>
      <c r="G35" s="7"/>
      <c r="H35" s="7"/>
      <c r="I35" s="7"/>
      <c r="J35" s="7"/>
      <c r="K35" s="7"/>
      <c r="L35" s="7"/>
      <c r="M35" s="7"/>
      <c r="N35" s="7"/>
      <c r="O35" s="7"/>
      <c r="P35" s="7"/>
      <c r="Q35" s="7"/>
      <c r="R35" s="7"/>
      <c r="S35" s="7"/>
      <c r="T35" s="7"/>
      <c r="U35" s="7"/>
      <c r="V35" s="200"/>
      <c r="W35" s="7"/>
      <c r="X35" s="7"/>
      <c r="Y35" s="7"/>
      <c r="Z35" s="7"/>
      <c r="AA35" s="7"/>
      <c r="AB35" s="7"/>
      <c r="AC35" s="49"/>
      <c r="AD35" s="49"/>
      <c r="AE35" s="49"/>
      <c r="AF35" s="49"/>
      <c r="AG35" s="49"/>
      <c r="AH35" s="49"/>
      <c r="AI35" s="21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row>
    <row r="701" spans="1:35" s="203" customFormat="1" x14ac:dyDescent="0.2">
      <c r="A701" s="7"/>
      <c r="B701" s="7"/>
      <c r="C701" s="7"/>
      <c r="D701" s="7"/>
      <c r="E701" s="7"/>
      <c r="F701" s="7"/>
      <c r="G701" s="7"/>
      <c r="H701" s="7"/>
      <c r="I701" s="7"/>
      <c r="J701" s="7"/>
      <c r="K701" s="7"/>
      <c r="L701" s="7"/>
      <c r="M701" s="7"/>
      <c r="N701" s="7"/>
      <c r="O701" s="7"/>
      <c r="P701" s="7"/>
      <c r="Q701" s="7"/>
      <c r="R701" s="7"/>
      <c r="S701" s="7"/>
      <c r="T701" s="7"/>
      <c r="U701" s="7"/>
      <c r="V701" s="200"/>
      <c r="W701" s="7"/>
      <c r="X701" s="7"/>
      <c r="Y701" s="7"/>
      <c r="Z701" s="7"/>
      <c r="AA701" s="7"/>
      <c r="AB701" s="7"/>
      <c r="AC701" s="49"/>
      <c r="AD701" s="49"/>
      <c r="AE701" s="49"/>
      <c r="AF701" s="49"/>
      <c r="AG701" s="49"/>
      <c r="AH701" s="49"/>
      <c r="AI701" s="219"/>
    </row>
    <row r="702" spans="1:35" s="203" customFormat="1" x14ac:dyDescent="0.2">
      <c r="A702" s="7"/>
      <c r="B702" s="7"/>
      <c r="C702" s="7"/>
      <c r="D702" s="7"/>
      <c r="E702" s="7"/>
      <c r="F702" s="7"/>
      <c r="G702" s="7"/>
      <c r="H702" s="7"/>
      <c r="I702" s="7"/>
      <c r="J702" s="7"/>
      <c r="K702" s="7"/>
      <c r="L702" s="7"/>
      <c r="M702" s="7"/>
      <c r="N702" s="7"/>
      <c r="O702" s="7"/>
      <c r="P702" s="7"/>
      <c r="Q702" s="7"/>
      <c r="R702" s="7"/>
      <c r="S702" s="7"/>
      <c r="T702" s="7"/>
      <c r="U702" s="7"/>
      <c r="V702" s="200"/>
      <c r="W702" s="7"/>
      <c r="X702" s="7"/>
      <c r="Y702" s="7"/>
      <c r="Z702" s="7"/>
      <c r="AA702" s="7"/>
      <c r="AB702" s="7"/>
      <c r="AC702" s="49"/>
      <c r="AD702" s="49"/>
      <c r="AE702" s="49"/>
      <c r="AF702" s="49"/>
      <c r="AG702" s="49"/>
      <c r="AH702" s="49"/>
      <c r="AI702" s="219"/>
    </row>
    <row r="703" spans="1:35" s="203" customFormat="1" x14ac:dyDescent="0.2">
      <c r="A703" s="7"/>
      <c r="B703" s="7"/>
      <c r="C703" s="7"/>
      <c r="D703" s="7"/>
      <c r="E703" s="7"/>
      <c r="F703" s="7"/>
      <c r="G703" s="7"/>
      <c r="H703" s="7"/>
      <c r="I703" s="7"/>
      <c r="J703" s="7"/>
      <c r="K703" s="7"/>
      <c r="L703" s="7"/>
      <c r="M703" s="7"/>
      <c r="N703" s="7"/>
      <c r="O703" s="7"/>
      <c r="P703" s="7"/>
      <c r="Q703" s="7"/>
      <c r="R703" s="7"/>
      <c r="S703" s="7"/>
      <c r="T703" s="7"/>
      <c r="U703" s="7"/>
      <c r="V703" s="200"/>
      <c r="W703" s="7"/>
      <c r="X703" s="7"/>
      <c r="Y703" s="7"/>
      <c r="Z703" s="7"/>
      <c r="AA703" s="7"/>
      <c r="AB703" s="7"/>
      <c r="AC703" s="49"/>
      <c r="AD703" s="49"/>
      <c r="AE703" s="49"/>
      <c r="AF703" s="49"/>
      <c r="AG703" s="49"/>
      <c r="AH703" s="49"/>
      <c r="AI703" s="219"/>
    </row>
    <row r="704" spans="1:35" s="203" customFormat="1" x14ac:dyDescent="0.2">
      <c r="A704" s="7"/>
      <c r="B704" s="7"/>
      <c r="C704" s="7"/>
      <c r="D704" s="7"/>
      <c r="E704" s="7"/>
      <c r="F704" s="7"/>
      <c r="G704" s="7"/>
      <c r="H704" s="7"/>
      <c r="I704" s="7"/>
      <c r="J704" s="7"/>
      <c r="K704" s="7"/>
      <c r="L704" s="7"/>
      <c r="M704" s="7" t="s">
        <v>153</v>
      </c>
      <c r="N704" s="7"/>
      <c r="O704" s="7" t="s">
        <v>154</v>
      </c>
      <c r="P704" s="7"/>
      <c r="Q704" s="7"/>
      <c r="R704" s="7"/>
      <c r="S704" s="7"/>
      <c r="T704" s="7"/>
      <c r="U704" s="7"/>
      <c r="V704" s="200"/>
      <c r="W704" s="7"/>
      <c r="X704" s="7"/>
      <c r="Y704" s="7"/>
      <c r="Z704" s="7"/>
      <c r="AA704" s="7"/>
      <c r="AB704" s="7"/>
      <c r="AC704" s="49"/>
      <c r="AD704" s="49"/>
      <c r="AE704" s="203" t="s">
        <v>153</v>
      </c>
      <c r="AG704" s="203" t="s">
        <v>154</v>
      </c>
      <c r="AH704" s="49"/>
      <c r="AI704" s="219" t="s">
        <v>64</v>
      </c>
    </row>
    <row r="705" spans="1:35" s="203" customFormat="1" x14ac:dyDescent="0.2">
      <c r="A705" s="7"/>
      <c r="B705" s="7"/>
      <c r="C705" s="7"/>
      <c r="D705" s="7"/>
      <c r="E705" s="7"/>
      <c r="F705" s="7"/>
      <c r="G705" s="7"/>
      <c r="H705" s="7"/>
      <c r="I705" s="7"/>
      <c r="J705" s="7"/>
      <c r="K705" s="7"/>
      <c r="L705" s="7"/>
      <c r="M705" s="7" t="s">
        <v>155</v>
      </c>
      <c r="N705" s="7"/>
      <c r="O705" s="7" t="s">
        <v>156</v>
      </c>
      <c r="P705" s="7"/>
      <c r="Q705" s="7"/>
      <c r="R705" s="7"/>
      <c r="S705" s="7"/>
      <c r="T705" s="7"/>
      <c r="U705" s="7"/>
      <c r="V705" s="200"/>
      <c r="W705" s="7"/>
      <c r="X705" s="7"/>
      <c r="Y705" s="7"/>
      <c r="Z705" s="7"/>
      <c r="AA705" s="7"/>
      <c r="AB705" s="7"/>
      <c r="AC705" s="49"/>
      <c r="AD705" s="49"/>
      <c r="AE705" s="203" t="s">
        <v>155</v>
      </c>
      <c r="AG705" s="203" t="s">
        <v>156</v>
      </c>
      <c r="AH705" s="49"/>
      <c r="AI705" s="219" t="s">
        <v>56</v>
      </c>
    </row>
    <row r="706" spans="1:35" s="203" customFormat="1" x14ac:dyDescent="0.2">
      <c r="A706" s="7"/>
      <c r="B706" s="7"/>
      <c r="C706" s="7"/>
      <c r="D706" s="7"/>
      <c r="E706" s="7"/>
      <c r="F706" s="7"/>
      <c r="G706" s="7"/>
      <c r="H706" s="7"/>
      <c r="I706" s="7"/>
      <c r="J706" s="7"/>
      <c r="K706" s="7"/>
      <c r="L706" s="7"/>
      <c r="M706" s="7" t="s">
        <v>157</v>
      </c>
      <c r="N706" s="7"/>
      <c r="O706" s="7" t="s">
        <v>158</v>
      </c>
      <c r="P706" s="7"/>
      <c r="Q706" s="7"/>
      <c r="R706" s="7"/>
      <c r="S706" s="7"/>
      <c r="T706" s="7"/>
      <c r="U706" s="7"/>
      <c r="V706" s="200"/>
      <c r="W706" s="7"/>
      <c r="X706" s="7"/>
      <c r="Y706" s="7"/>
      <c r="Z706" s="7"/>
      <c r="AA706" s="7"/>
      <c r="AB706" s="7"/>
      <c r="AC706" s="49"/>
      <c r="AD706" s="49"/>
      <c r="AE706" s="203" t="s">
        <v>157</v>
      </c>
      <c r="AG706" s="203" t="s">
        <v>158</v>
      </c>
      <c r="AH706" s="49"/>
      <c r="AI706" s="219"/>
    </row>
    <row r="707" spans="1:35" s="203" customFormat="1" x14ac:dyDescent="0.2">
      <c r="A707" s="7"/>
      <c r="B707" s="7"/>
      <c r="C707" s="7"/>
      <c r="D707" s="7"/>
      <c r="E707" s="7"/>
      <c r="F707" s="7"/>
      <c r="G707" s="7"/>
      <c r="H707" s="7"/>
      <c r="I707" s="7"/>
      <c r="J707" s="7"/>
      <c r="K707" s="7"/>
      <c r="L707" s="7"/>
      <c r="M707" s="7" t="s">
        <v>159</v>
      </c>
      <c r="N707" s="7"/>
      <c r="O707" s="7" t="s">
        <v>160</v>
      </c>
      <c r="P707" s="7"/>
      <c r="Q707" s="7"/>
      <c r="R707" s="7"/>
      <c r="S707" s="7"/>
      <c r="T707" s="7"/>
      <c r="U707" s="7"/>
      <c r="V707" s="200"/>
      <c r="W707" s="7"/>
      <c r="X707" s="7"/>
      <c r="Y707" s="7"/>
      <c r="Z707" s="7"/>
      <c r="AA707" s="7"/>
      <c r="AB707" s="7"/>
      <c r="AC707" s="49"/>
      <c r="AD707" s="49"/>
      <c r="AE707" s="203" t="s">
        <v>159</v>
      </c>
      <c r="AG707" s="203" t="s">
        <v>160</v>
      </c>
      <c r="AH707" s="49"/>
      <c r="AI707" s="219"/>
    </row>
    <row r="708" spans="1:35" s="203" customFormat="1" x14ac:dyDescent="0.2">
      <c r="A708" s="7"/>
      <c r="B708" s="7"/>
      <c r="C708" s="7"/>
      <c r="D708" s="7"/>
      <c r="E708" s="7"/>
      <c r="F708" s="7"/>
      <c r="G708" s="7"/>
      <c r="H708" s="7"/>
      <c r="I708" s="7"/>
      <c r="J708" s="7"/>
      <c r="K708" s="7"/>
      <c r="L708" s="7"/>
      <c r="M708" s="7" t="s">
        <v>161</v>
      </c>
      <c r="N708" s="7"/>
      <c r="O708" s="7" t="s">
        <v>162</v>
      </c>
      <c r="P708" s="7"/>
      <c r="Q708" s="7"/>
      <c r="R708" s="7"/>
      <c r="S708" s="7"/>
      <c r="T708" s="7"/>
      <c r="U708" s="7"/>
      <c r="V708" s="200"/>
      <c r="W708" s="7"/>
      <c r="X708" s="7"/>
      <c r="Y708" s="7"/>
      <c r="Z708" s="7"/>
      <c r="AA708" s="7"/>
      <c r="AB708" s="7"/>
      <c r="AC708" s="49"/>
      <c r="AD708" s="49"/>
      <c r="AE708" s="203" t="s">
        <v>161</v>
      </c>
      <c r="AG708" s="203" t="s">
        <v>162</v>
      </c>
      <c r="AH708" s="49"/>
      <c r="AI708" s="219"/>
    </row>
    <row r="709" spans="1:35" s="203" customFormat="1" x14ac:dyDescent="0.2">
      <c r="A709" s="7"/>
      <c r="B709" s="7"/>
      <c r="C709" s="7"/>
      <c r="D709" s="7"/>
      <c r="E709" s="7"/>
      <c r="F709" s="7"/>
      <c r="G709" s="7"/>
      <c r="H709" s="7"/>
      <c r="I709" s="7"/>
      <c r="J709" s="7"/>
      <c r="K709" s="7"/>
      <c r="L709" s="7"/>
      <c r="M709" s="7" t="s">
        <v>163</v>
      </c>
      <c r="N709" s="7"/>
      <c r="O709" s="7" t="s">
        <v>164</v>
      </c>
      <c r="P709" s="7"/>
      <c r="Q709" s="7"/>
      <c r="R709" s="7"/>
      <c r="S709" s="7"/>
      <c r="T709" s="7"/>
      <c r="U709" s="7"/>
      <c r="V709" s="200"/>
      <c r="W709" s="7"/>
      <c r="X709" s="7"/>
      <c r="Y709" s="7"/>
      <c r="Z709" s="7"/>
      <c r="AA709" s="7"/>
      <c r="AB709" s="7"/>
      <c r="AC709" s="49"/>
      <c r="AD709" s="49"/>
      <c r="AE709" s="203" t="s">
        <v>163</v>
      </c>
      <c r="AG709" s="203" t="s">
        <v>164</v>
      </c>
      <c r="AH709" s="49"/>
      <c r="AI709" s="219"/>
    </row>
    <row r="710" spans="1:35" s="203" customFormat="1" x14ac:dyDescent="0.2">
      <c r="A710" s="7"/>
      <c r="B710" s="7"/>
      <c r="C710" s="7"/>
      <c r="D710" s="7"/>
      <c r="E710" s="7"/>
      <c r="F710" s="7"/>
      <c r="G710" s="7"/>
      <c r="H710" s="7"/>
      <c r="I710" s="7"/>
      <c r="J710" s="7"/>
      <c r="K710" s="7"/>
      <c r="L710" s="7"/>
      <c r="M710" s="7" t="s">
        <v>165</v>
      </c>
      <c r="N710" s="7"/>
      <c r="O710" s="7" t="s">
        <v>166</v>
      </c>
      <c r="P710" s="7"/>
      <c r="Q710" s="7"/>
      <c r="R710" s="7"/>
      <c r="S710" s="7"/>
      <c r="T710" s="7"/>
      <c r="U710" s="7"/>
      <c r="V710" s="200"/>
      <c r="W710" s="7"/>
      <c r="X710" s="7"/>
      <c r="Y710" s="7"/>
      <c r="Z710" s="7"/>
      <c r="AA710" s="7"/>
      <c r="AB710" s="7"/>
      <c r="AC710" s="49"/>
      <c r="AD710" s="49"/>
      <c r="AE710" s="203" t="s">
        <v>165</v>
      </c>
      <c r="AG710" s="203" t="s">
        <v>166</v>
      </c>
      <c r="AH710" s="49"/>
      <c r="AI710" s="219"/>
    </row>
    <row r="711" spans="1:35" s="203" customFormat="1" x14ac:dyDescent="0.2">
      <c r="A711" s="7"/>
      <c r="B711" s="7"/>
      <c r="C711" s="7"/>
      <c r="D711" s="7"/>
      <c r="E711" s="7"/>
      <c r="F711" s="7"/>
      <c r="G711" s="7"/>
      <c r="H711" s="7"/>
      <c r="I711" s="7"/>
      <c r="J711" s="7"/>
      <c r="K711" s="7"/>
      <c r="L711" s="7"/>
      <c r="M711" s="7" t="s">
        <v>167</v>
      </c>
      <c r="N711" s="7"/>
      <c r="O711" s="7" t="s">
        <v>168</v>
      </c>
      <c r="P711" s="7"/>
      <c r="Q711" s="7"/>
      <c r="R711" s="7"/>
      <c r="S711" s="7"/>
      <c r="T711" s="7"/>
      <c r="U711" s="7"/>
      <c r="V711" s="200"/>
      <c r="W711" s="7"/>
      <c r="X711" s="7"/>
      <c r="Y711" s="7"/>
      <c r="Z711" s="7"/>
      <c r="AA711" s="7"/>
      <c r="AB711" s="7"/>
      <c r="AC711" s="49"/>
      <c r="AD711" s="49"/>
      <c r="AE711" s="203" t="s">
        <v>167</v>
      </c>
      <c r="AG711" s="203" t="s">
        <v>168</v>
      </c>
      <c r="AH711" s="49"/>
      <c r="AI711" s="219"/>
    </row>
    <row r="712" spans="1:35" s="203" customFormat="1" x14ac:dyDescent="0.2">
      <c r="A712" s="7"/>
      <c r="B712" s="7"/>
      <c r="C712" s="7"/>
      <c r="D712" s="7"/>
      <c r="E712" s="7"/>
      <c r="F712" s="7"/>
      <c r="G712" s="7"/>
      <c r="H712" s="7"/>
      <c r="I712" s="7"/>
      <c r="J712" s="7"/>
      <c r="K712" s="7"/>
      <c r="L712" s="7"/>
      <c r="M712" s="7" t="s">
        <v>169</v>
      </c>
      <c r="N712" s="7"/>
      <c r="O712" s="7" t="s">
        <v>170</v>
      </c>
      <c r="P712" s="7"/>
      <c r="Q712" s="7"/>
      <c r="R712" s="7"/>
      <c r="S712" s="7"/>
      <c r="T712" s="7"/>
      <c r="U712" s="7"/>
      <c r="V712" s="200"/>
      <c r="W712" s="7"/>
      <c r="X712" s="7"/>
      <c r="Y712" s="7"/>
      <c r="Z712" s="7"/>
      <c r="AA712" s="7"/>
      <c r="AB712" s="7"/>
      <c r="AC712" s="49"/>
      <c r="AD712" s="49"/>
      <c r="AE712" s="203" t="s">
        <v>169</v>
      </c>
      <c r="AG712" s="203" t="s">
        <v>170</v>
      </c>
      <c r="AH712" s="49"/>
      <c r="AI712" s="219"/>
    </row>
    <row r="713" spans="1:35" s="203" customFormat="1" x14ac:dyDescent="0.2">
      <c r="A713" s="7"/>
      <c r="B713" s="7"/>
      <c r="C713" s="7"/>
      <c r="D713" s="7"/>
      <c r="E713" s="7"/>
      <c r="F713" s="7"/>
      <c r="G713" s="7"/>
      <c r="H713" s="7"/>
      <c r="I713" s="7"/>
      <c r="J713" s="7"/>
      <c r="K713" s="7"/>
      <c r="L713" s="7"/>
      <c r="M713" s="7" t="s">
        <v>171</v>
      </c>
      <c r="N713" s="7"/>
      <c r="O713" s="7" t="s">
        <v>172</v>
      </c>
      <c r="P713" s="7"/>
      <c r="Q713" s="7"/>
      <c r="R713" s="7"/>
      <c r="S713" s="7"/>
      <c r="T713" s="7"/>
      <c r="U713" s="7"/>
      <c r="V713" s="200"/>
      <c r="W713" s="7"/>
      <c r="X713" s="7"/>
      <c r="Y713" s="7"/>
      <c r="Z713" s="7"/>
      <c r="AA713" s="7"/>
      <c r="AB713" s="7"/>
      <c r="AC713" s="49"/>
      <c r="AD713" s="49"/>
      <c r="AE713" s="203" t="s">
        <v>171</v>
      </c>
      <c r="AG713" s="203" t="s">
        <v>172</v>
      </c>
      <c r="AI713" s="204"/>
    </row>
    <row r="714" spans="1:35" s="203" customFormat="1" x14ac:dyDescent="0.2">
      <c r="A714" s="7"/>
      <c r="B714" s="7"/>
      <c r="C714" s="7"/>
      <c r="D714" s="7"/>
      <c r="E714" s="7"/>
      <c r="F714" s="7"/>
      <c r="G714" s="7"/>
      <c r="H714" s="7"/>
      <c r="I714" s="7"/>
      <c r="J714" s="7"/>
      <c r="K714" s="7"/>
      <c r="L714" s="7"/>
      <c r="M714" s="7" t="s">
        <v>173</v>
      </c>
      <c r="N714" s="7"/>
      <c r="O714" s="7" t="s">
        <v>174</v>
      </c>
      <c r="P714" s="7"/>
      <c r="Q714" s="7"/>
      <c r="R714" s="7"/>
      <c r="S714" s="7"/>
      <c r="T714" s="7"/>
      <c r="U714" s="7"/>
      <c r="V714" s="200"/>
      <c r="W714" s="7"/>
      <c r="X714" s="7"/>
      <c r="Y714" s="7"/>
      <c r="Z714" s="7"/>
      <c r="AA714" s="7"/>
      <c r="AB714" s="7"/>
      <c r="AC714" s="49"/>
      <c r="AD714" s="49"/>
      <c r="AE714" s="203" t="s">
        <v>173</v>
      </c>
      <c r="AG714" s="203" t="s">
        <v>174</v>
      </c>
      <c r="AI714" s="204"/>
    </row>
    <row r="715" spans="1:35" s="203" customFormat="1" x14ac:dyDescent="0.2">
      <c r="A715" s="7"/>
      <c r="B715" s="7"/>
      <c r="C715" s="7"/>
      <c r="D715" s="7"/>
      <c r="E715" s="7"/>
      <c r="F715" s="7"/>
      <c r="G715" s="7"/>
      <c r="H715" s="7"/>
      <c r="I715" s="7"/>
      <c r="J715" s="7"/>
      <c r="K715" s="7"/>
      <c r="L715" s="7"/>
      <c r="M715" s="7" t="s">
        <v>175</v>
      </c>
      <c r="N715" s="7"/>
      <c r="O715" s="7"/>
      <c r="P715" s="7"/>
      <c r="Q715" s="7"/>
      <c r="R715" s="7"/>
      <c r="S715" s="7"/>
      <c r="T715" s="7"/>
      <c r="U715" s="7"/>
      <c r="V715" s="200"/>
      <c r="W715" s="7"/>
      <c r="X715" s="7"/>
      <c r="Y715" s="7"/>
      <c r="Z715" s="7"/>
      <c r="AA715" s="7"/>
      <c r="AB715" s="7"/>
      <c r="AC715" s="49"/>
      <c r="AD715" s="49"/>
      <c r="AE715" s="203" t="s">
        <v>175</v>
      </c>
      <c r="AI715" s="204"/>
    </row>
    <row r="716" spans="1:35" s="203" customFormat="1" x14ac:dyDescent="0.2">
      <c r="A716" s="7"/>
      <c r="B716" s="7"/>
      <c r="C716" s="7"/>
      <c r="D716" s="7"/>
      <c r="E716" s="7"/>
      <c r="F716" s="7"/>
      <c r="G716" s="7"/>
      <c r="H716" s="7"/>
      <c r="I716" s="7"/>
      <c r="J716" s="7"/>
      <c r="K716" s="7"/>
      <c r="L716" s="7"/>
      <c r="M716" s="7" t="s">
        <v>176</v>
      </c>
      <c r="N716" s="7"/>
      <c r="O716" s="7"/>
      <c r="P716" s="7"/>
      <c r="Q716" s="7"/>
      <c r="R716" s="7"/>
      <c r="S716" s="7"/>
      <c r="T716" s="7"/>
      <c r="U716" s="7"/>
      <c r="V716" s="200"/>
      <c r="W716" s="7"/>
      <c r="X716" s="7"/>
      <c r="Y716" s="7"/>
      <c r="Z716" s="7"/>
      <c r="AA716" s="7"/>
      <c r="AB716" s="7"/>
      <c r="AC716" s="49"/>
      <c r="AD716" s="49"/>
      <c r="AE716" s="203" t="s">
        <v>176</v>
      </c>
      <c r="AI716" s="204"/>
    </row>
    <row r="717" spans="1:35" s="203" customFormat="1" x14ac:dyDescent="0.2">
      <c r="A717" s="7"/>
      <c r="B717" s="7"/>
      <c r="C717" s="7"/>
      <c r="D717" s="7"/>
      <c r="E717" s="7"/>
      <c r="F717" s="7"/>
      <c r="G717" s="7"/>
      <c r="H717" s="7"/>
      <c r="I717" s="7"/>
      <c r="J717" s="7"/>
      <c r="K717" s="7"/>
      <c r="L717" s="7"/>
      <c r="M717" s="7" t="s">
        <v>177</v>
      </c>
      <c r="N717" s="7"/>
      <c r="O717" s="7"/>
      <c r="P717" s="7"/>
      <c r="Q717" s="7"/>
      <c r="R717" s="7"/>
      <c r="S717" s="7"/>
      <c r="T717" s="7"/>
      <c r="U717" s="7"/>
      <c r="V717" s="200"/>
      <c r="W717" s="7"/>
      <c r="X717" s="7"/>
      <c r="Y717" s="7"/>
      <c r="Z717" s="7"/>
      <c r="AA717" s="7"/>
      <c r="AB717" s="7"/>
      <c r="AC717" s="49"/>
      <c r="AD717" s="49"/>
      <c r="AE717" s="203" t="s">
        <v>177</v>
      </c>
      <c r="AI717" s="204"/>
    </row>
    <row r="718" spans="1:35" s="203" customFormat="1" x14ac:dyDescent="0.2">
      <c r="A718" s="7"/>
      <c r="B718" s="7"/>
      <c r="C718" s="7"/>
      <c r="D718" s="7"/>
      <c r="E718" s="7"/>
      <c r="F718" s="7"/>
      <c r="G718" s="7"/>
      <c r="H718" s="7"/>
      <c r="I718" s="7"/>
      <c r="J718" s="7"/>
      <c r="K718" s="7"/>
      <c r="L718" s="7"/>
      <c r="M718" s="7" t="s">
        <v>178</v>
      </c>
      <c r="N718" s="7"/>
      <c r="O718" s="7"/>
      <c r="P718" s="7"/>
      <c r="Q718" s="7"/>
      <c r="R718" s="7"/>
      <c r="S718" s="7"/>
      <c r="T718" s="7"/>
      <c r="U718" s="7"/>
      <c r="V718" s="200"/>
      <c r="W718" s="7"/>
      <c r="X718" s="7"/>
      <c r="Y718" s="7"/>
      <c r="Z718" s="7"/>
      <c r="AA718" s="7"/>
      <c r="AB718" s="7"/>
      <c r="AC718" s="49"/>
      <c r="AD718" s="49"/>
      <c r="AE718" s="203" t="s">
        <v>178</v>
      </c>
      <c r="AI718" s="204"/>
    </row>
    <row r="719" spans="1:35" s="203" customFormat="1" x14ac:dyDescent="0.2">
      <c r="A719" s="7"/>
      <c r="B719" s="7"/>
      <c r="C719" s="7"/>
      <c r="D719" s="7"/>
      <c r="E719" s="7"/>
      <c r="F719" s="7"/>
      <c r="G719" s="7"/>
      <c r="H719" s="7"/>
      <c r="I719" s="7"/>
      <c r="J719" s="7"/>
      <c r="K719" s="7"/>
      <c r="L719" s="7"/>
      <c r="M719" s="7"/>
      <c r="N719" s="7"/>
      <c r="O719" s="7"/>
      <c r="P719" s="7"/>
      <c r="Q719" s="7"/>
      <c r="R719" s="7"/>
      <c r="S719" s="7"/>
      <c r="T719" s="7"/>
      <c r="U719" s="7"/>
      <c r="V719" s="200"/>
      <c r="W719" s="7"/>
      <c r="X719" s="7"/>
      <c r="Y719" s="7"/>
      <c r="Z719" s="7"/>
      <c r="AA719" s="7"/>
      <c r="AB719" s="7"/>
      <c r="AC719" s="49"/>
      <c r="AD719" s="49"/>
      <c r="AE719" s="49"/>
      <c r="AF719" s="49"/>
      <c r="AG719" s="49"/>
      <c r="AI719" s="204"/>
    </row>
    <row r="720" spans="1:35" s="203" customFormat="1" x14ac:dyDescent="0.2">
      <c r="A720" s="7"/>
      <c r="B720" s="7"/>
      <c r="C720" s="7"/>
      <c r="D720" s="7"/>
      <c r="E720" s="7"/>
      <c r="F720" s="7"/>
      <c r="G720" s="7"/>
      <c r="H720" s="7"/>
      <c r="I720" s="7"/>
      <c r="J720" s="7"/>
      <c r="K720" s="7"/>
      <c r="L720" s="7"/>
      <c r="M720" s="7"/>
      <c r="N720" s="7"/>
      <c r="O720" s="7"/>
      <c r="P720" s="7"/>
      <c r="Q720" s="7"/>
      <c r="R720" s="7"/>
      <c r="S720" s="7"/>
      <c r="T720" s="7"/>
      <c r="U720" s="7"/>
      <c r="V720" s="200"/>
      <c r="W720" s="7"/>
      <c r="X720" s="7"/>
      <c r="Y720" s="7"/>
      <c r="Z720" s="7"/>
      <c r="AA720" s="7"/>
      <c r="AB720" s="7"/>
      <c r="AC720" s="49"/>
      <c r="AD720" s="49"/>
      <c r="AE720" s="49"/>
      <c r="AF720" s="49"/>
      <c r="AG720" s="49"/>
      <c r="AI720" s="204"/>
    </row>
    <row r="721" spans="1:35" s="203" customFormat="1" x14ac:dyDescent="0.2">
      <c r="A721" s="7"/>
      <c r="B721" s="7"/>
      <c r="C721" s="7"/>
      <c r="D721" s="7"/>
      <c r="E721" s="7"/>
      <c r="F721" s="7"/>
      <c r="G721" s="7"/>
      <c r="H721" s="7"/>
      <c r="I721" s="7"/>
      <c r="J721" s="7"/>
      <c r="K721" s="7"/>
      <c r="L721" s="7"/>
      <c r="M721" s="7"/>
      <c r="N721" s="7"/>
      <c r="O721" s="7"/>
      <c r="P721" s="7"/>
      <c r="Q721" s="7"/>
      <c r="R721" s="7"/>
      <c r="S721" s="7"/>
      <c r="T721" s="7"/>
      <c r="U721" s="7"/>
      <c r="V721" s="200"/>
      <c r="W721" s="7"/>
      <c r="X721" s="7"/>
      <c r="Y721" s="7"/>
      <c r="Z721" s="7"/>
      <c r="AA721" s="7"/>
      <c r="AB721" s="7"/>
      <c r="AC721" s="49"/>
      <c r="AD721" s="49"/>
      <c r="AE721" s="49"/>
      <c r="AF721" s="49"/>
      <c r="AG721" s="49"/>
      <c r="AI721" s="204"/>
    </row>
    <row r="722" spans="1:35" s="203" customFormat="1" x14ac:dyDescent="0.2">
      <c r="A722" s="7"/>
      <c r="B722" s="7"/>
      <c r="C722" s="7"/>
      <c r="D722" s="7"/>
      <c r="E722" s="7"/>
      <c r="F722" s="7"/>
      <c r="G722" s="7"/>
      <c r="H722" s="7"/>
      <c r="I722" s="7"/>
      <c r="J722" s="7"/>
      <c r="K722" s="7"/>
      <c r="L722" s="7"/>
      <c r="M722" s="7"/>
      <c r="N722" s="7"/>
      <c r="O722" s="7"/>
      <c r="P722" s="7"/>
      <c r="Q722" s="7"/>
      <c r="R722" s="7"/>
      <c r="S722" s="7"/>
      <c r="T722" s="7"/>
      <c r="U722" s="7"/>
      <c r="V722" s="200"/>
      <c r="W722" s="7"/>
      <c r="X722" s="7"/>
      <c r="Y722" s="7"/>
      <c r="Z722" s="7"/>
      <c r="AA722" s="7"/>
      <c r="AB722" s="7"/>
      <c r="AC722" s="49"/>
      <c r="AD722" s="49"/>
      <c r="AE722" s="49"/>
      <c r="AF722" s="49"/>
      <c r="AG722" s="49"/>
      <c r="AI722" s="204"/>
    </row>
    <row r="723" spans="1:35" s="203" customFormat="1" x14ac:dyDescent="0.2">
      <c r="A723" s="7"/>
      <c r="B723" s="7"/>
      <c r="C723" s="7"/>
      <c r="D723" s="7"/>
      <c r="E723" s="7"/>
      <c r="F723" s="7"/>
      <c r="G723" s="7"/>
      <c r="H723" s="7"/>
      <c r="I723" s="7"/>
      <c r="J723" s="7"/>
      <c r="K723" s="7"/>
      <c r="L723" s="7"/>
      <c r="M723" s="7"/>
      <c r="N723" s="7"/>
      <c r="O723" s="7"/>
      <c r="P723" s="7"/>
      <c r="Q723" s="7"/>
      <c r="R723" s="7"/>
      <c r="S723" s="7"/>
      <c r="T723" s="7"/>
      <c r="U723" s="7"/>
      <c r="V723" s="200"/>
      <c r="W723" s="7"/>
      <c r="X723" s="7"/>
      <c r="Y723" s="7"/>
      <c r="Z723" s="7"/>
      <c r="AA723" s="7"/>
      <c r="AB723" s="7"/>
      <c r="AC723" s="49"/>
      <c r="AD723" s="49"/>
      <c r="AE723" s="49"/>
      <c r="AF723" s="49"/>
      <c r="AG723" s="49"/>
      <c r="AI723" s="204"/>
    </row>
    <row r="724" spans="1:35" s="203" customFormat="1" x14ac:dyDescent="0.2">
      <c r="A724" s="7"/>
      <c r="B724" s="7"/>
      <c r="C724" s="7"/>
      <c r="D724" s="7"/>
      <c r="E724" s="7"/>
      <c r="F724" s="7"/>
      <c r="G724" s="7"/>
      <c r="H724" s="7"/>
      <c r="I724" s="7"/>
      <c r="J724" s="7"/>
      <c r="K724" s="7"/>
      <c r="L724" s="7"/>
      <c r="M724" s="7"/>
      <c r="N724" s="7"/>
      <c r="O724" s="7"/>
      <c r="P724" s="7"/>
      <c r="Q724" s="7"/>
      <c r="R724" s="7"/>
      <c r="S724" s="7"/>
      <c r="T724" s="7"/>
      <c r="U724" s="7"/>
      <c r="V724" s="200"/>
      <c r="W724" s="7"/>
      <c r="X724" s="7"/>
      <c r="Y724" s="7"/>
      <c r="Z724" s="7"/>
      <c r="AA724" s="7"/>
      <c r="AB724" s="7"/>
      <c r="AC724" s="49"/>
      <c r="AD724" s="49"/>
      <c r="AE724" s="49"/>
      <c r="AF724" s="49"/>
      <c r="AG724" s="49"/>
      <c r="AI724" s="204"/>
    </row>
    <row r="725" spans="1:35" s="203" customFormat="1" x14ac:dyDescent="0.2">
      <c r="A725" s="7"/>
      <c r="B725" s="7"/>
      <c r="C725" s="7"/>
      <c r="D725" s="7"/>
      <c r="E725" s="7"/>
      <c r="F725" s="7"/>
      <c r="G725" s="7"/>
      <c r="H725" s="7"/>
      <c r="I725" s="7"/>
      <c r="J725" s="7"/>
      <c r="K725" s="7"/>
      <c r="L725" s="7"/>
      <c r="M725" s="7"/>
      <c r="N725" s="7"/>
      <c r="O725" s="7"/>
      <c r="P725" s="7"/>
      <c r="Q725" s="7"/>
      <c r="R725" s="7"/>
      <c r="S725" s="7"/>
      <c r="T725" s="7"/>
      <c r="U725" s="7"/>
      <c r="V725" s="200"/>
      <c r="W725" s="7"/>
      <c r="X725" s="7"/>
      <c r="Y725" s="7"/>
      <c r="Z725" s="7"/>
      <c r="AA725" s="7"/>
      <c r="AB725" s="7"/>
      <c r="AC725" s="49"/>
      <c r="AD725" s="49"/>
      <c r="AE725" s="49"/>
      <c r="AF725" s="49"/>
      <c r="AG725" s="49"/>
      <c r="AI725" s="204"/>
    </row>
    <row r="726" spans="1:35" s="203" customFormat="1" x14ac:dyDescent="0.2">
      <c r="A726" s="7"/>
      <c r="B726" s="7"/>
      <c r="C726" s="7"/>
      <c r="D726" s="7"/>
      <c r="E726" s="7"/>
      <c r="F726" s="7"/>
      <c r="G726" s="7"/>
      <c r="H726" s="7"/>
      <c r="I726" s="7"/>
      <c r="J726" s="7"/>
      <c r="K726" s="7"/>
      <c r="L726" s="7"/>
      <c r="M726" s="7"/>
      <c r="N726" s="7"/>
      <c r="O726" s="7"/>
      <c r="P726" s="7"/>
      <c r="Q726" s="7"/>
      <c r="R726" s="7"/>
      <c r="S726" s="7"/>
      <c r="T726" s="7"/>
      <c r="U726" s="7"/>
      <c r="V726" s="200"/>
      <c r="W726" s="7"/>
      <c r="X726" s="7"/>
      <c r="Y726" s="7"/>
      <c r="Z726" s="7"/>
      <c r="AA726" s="7"/>
      <c r="AB726" s="7"/>
      <c r="AC726" s="49"/>
      <c r="AD726" s="49"/>
      <c r="AE726" s="49"/>
      <c r="AF726" s="49"/>
      <c r="AG726" s="49"/>
      <c r="AI726" s="204"/>
    </row>
    <row r="727" spans="1:35" s="203" customFormat="1" x14ac:dyDescent="0.2">
      <c r="A727" s="7"/>
      <c r="B727" s="7"/>
      <c r="C727" s="7"/>
      <c r="D727" s="7"/>
      <c r="E727" s="7"/>
      <c r="F727" s="7"/>
      <c r="G727" s="7"/>
      <c r="H727" s="7"/>
      <c r="I727" s="7"/>
      <c r="J727" s="7"/>
      <c r="K727" s="7"/>
      <c r="L727" s="7"/>
      <c r="M727" s="7"/>
      <c r="N727" s="7"/>
      <c r="O727" s="7"/>
      <c r="P727" s="7"/>
      <c r="Q727" s="7"/>
      <c r="R727" s="7"/>
      <c r="S727" s="7"/>
      <c r="T727" s="7"/>
      <c r="U727" s="7"/>
      <c r="V727" s="200"/>
      <c r="W727" s="7"/>
      <c r="X727" s="7"/>
      <c r="Y727" s="7"/>
      <c r="Z727" s="7"/>
      <c r="AA727" s="7"/>
      <c r="AB727" s="7"/>
      <c r="AC727" s="49"/>
      <c r="AD727" s="49"/>
      <c r="AE727" s="49"/>
      <c r="AF727" s="49"/>
      <c r="AG727" s="49"/>
      <c r="AI727" s="204"/>
    </row>
    <row r="728" spans="1:35" s="203" customFormat="1" x14ac:dyDescent="0.2">
      <c r="A728" s="7"/>
      <c r="B728" s="7"/>
      <c r="C728" s="7"/>
      <c r="D728" s="7"/>
      <c r="E728" s="7"/>
      <c r="F728" s="7"/>
      <c r="G728" s="7"/>
      <c r="H728" s="7"/>
      <c r="I728" s="7"/>
      <c r="J728" s="7"/>
      <c r="K728" s="7"/>
      <c r="L728" s="7"/>
      <c r="M728" s="7"/>
      <c r="N728" s="7"/>
      <c r="O728" s="7"/>
      <c r="P728" s="7"/>
      <c r="Q728" s="7"/>
      <c r="R728" s="7"/>
      <c r="S728" s="7"/>
      <c r="T728" s="7"/>
      <c r="U728" s="7"/>
      <c r="V728" s="200"/>
      <c r="W728" s="7"/>
      <c r="X728" s="7"/>
      <c r="Y728" s="7"/>
      <c r="Z728" s="7"/>
      <c r="AA728" s="7"/>
      <c r="AB728" s="7"/>
      <c r="AC728" s="49"/>
      <c r="AD728" s="49"/>
      <c r="AE728" s="49"/>
      <c r="AF728" s="49"/>
      <c r="AG728" s="49"/>
      <c r="AI728" s="204"/>
    </row>
    <row r="729" spans="1:35" s="203" customFormat="1" x14ac:dyDescent="0.2">
      <c r="A729" s="7"/>
      <c r="B729" s="7"/>
      <c r="C729" s="7"/>
      <c r="D729" s="7"/>
      <c r="E729" s="7"/>
      <c r="F729" s="7"/>
      <c r="G729" s="7"/>
      <c r="H729" s="7"/>
      <c r="I729" s="7"/>
      <c r="J729" s="7"/>
      <c r="K729" s="7"/>
      <c r="L729" s="7"/>
      <c r="M729" s="7"/>
      <c r="N729" s="7"/>
      <c r="O729" s="7"/>
      <c r="P729" s="7"/>
      <c r="Q729" s="7"/>
      <c r="R729" s="7"/>
      <c r="S729" s="7"/>
      <c r="T729" s="7"/>
      <c r="U729" s="7"/>
      <c r="V729" s="200"/>
      <c r="W729" s="7"/>
      <c r="X729" s="7"/>
      <c r="Y729" s="7"/>
      <c r="Z729" s="7"/>
      <c r="AA729" s="7"/>
      <c r="AB729" s="7"/>
      <c r="AI729" s="204"/>
    </row>
    <row r="730" spans="1:35" s="203" customFormat="1" x14ac:dyDescent="0.2">
      <c r="A730" s="7"/>
      <c r="B730" s="7"/>
      <c r="C730" s="7"/>
      <c r="D730" s="7"/>
      <c r="E730" s="7"/>
      <c r="F730" s="7"/>
      <c r="G730" s="7"/>
      <c r="H730" s="7"/>
      <c r="I730" s="7"/>
      <c r="J730" s="7"/>
      <c r="K730" s="7"/>
      <c r="L730" s="7"/>
      <c r="M730" s="7"/>
      <c r="N730" s="7"/>
      <c r="O730" s="7"/>
      <c r="P730" s="7"/>
      <c r="Q730" s="7"/>
      <c r="R730" s="7"/>
      <c r="S730" s="7"/>
      <c r="T730" s="7"/>
      <c r="U730" s="7"/>
      <c r="V730" s="200"/>
      <c r="W730" s="7"/>
      <c r="X730" s="7"/>
      <c r="Y730" s="7"/>
      <c r="Z730" s="7"/>
      <c r="AA730" s="7"/>
      <c r="AB730" s="7"/>
      <c r="AI730" s="204"/>
    </row>
    <row r="731" spans="1:35" s="203" customFormat="1" x14ac:dyDescent="0.2">
      <c r="A731" s="7"/>
      <c r="B731" s="7"/>
      <c r="C731" s="7"/>
      <c r="D731" s="7"/>
      <c r="E731" s="7"/>
      <c r="F731" s="7"/>
      <c r="G731" s="7"/>
      <c r="H731" s="7"/>
      <c r="I731" s="7"/>
      <c r="J731" s="7"/>
      <c r="K731" s="7"/>
      <c r="L731" s="7"/>
      <c r="M731" s="7"/>
      <c r="N731" s="7"/>
      <c r="O731" s="7"/>
      <c r="P731" s="7"/>
      <c r="Q731" s="7"/>
      <c r="R731" s="7"/>
      <c r="S731" s="7"/>
      <c r="T731" s="7"/>
      <c r="U731" s="7"/>
      <c r="V731" s="200"/>
      <c r="W731" s="7"/>
      <c r="X731" s="7"/>
      <c r="Y731" s="7"/>
      <c r="Z731" s="7"/>
      <c r="AA731" s="7"/>
      <c r="AB731" s="7"/>
      <c r="AI731" s="204"/>
    </row>
    <row r="732" spans="1:35" s="203" customFormat="1" x14ac:dyDescent="0.2">
      <c r="A732" s="7"/>
      <c r="B732" s="7"/>
      <c r="C732" s="7"/>
      <c r="D732" s="7"/>
      <c r="E732" s="7"/>
      <c r="F732" s="7"/>
      <c r="G732" s="7"/>
      <c r="H732" s="7"/>
      <c r="I732" s="7"/>
      <c r="J732" s="7"/>
      <c r="K732" s="7"/>
      <c r="L732" s="7"/>
      <c r="M732" s="7"/>
      <c r="N732" s="7"/>
      <c r="O732" s="7"/>
      <c r="P732" s="7"/>
      <c r="Q732" s="7"/>
      <c r="R732" s="7"/>
      <c r="S732" s="7"/>
      <c r="T732" s="7"/>
      <c r="U732" s="7"/>
      <c r="V732" s="200"/>
      <c r="W732" s="7"/>
      <c r="X732" s="7"/>
      <c r="Y732" s="7"/>
      <c r="Z732" s="7"/>
      <c r="AA732" s="7"/>
      <c r="AB732" s="7"/>
      <c r="AI732" s="204"/>
    </row>
    <row r="733" spans="1:35" s="203" customFormat="1" x14ac:dyDescent="0.2">
      <c r="A733" s="7"/>
      <c r="B733" s="7"/>
      <c r="C733" s="7"/>
      <c r="D733" s="7"/>
      <c r="E733" s="7"/>
      <c r="F733" s="7"/>
      <c r="G733" s="7"/>
      <c r="H733" s="7"/>
      <c r="I733" s="7"/>
      <c r="J733" s="7"/>
      <c r="K733" s="7"/>
      <c r="L733" s="7"/>
      <c r="M733" s="7"/>
      <c r="N733" s="7"/>
      <c r="O733" s="7"/>
      <c r="P733" s="7"/>
      <c r="Q733" s="7"/>
      <c r="R733" s="7"/>
      <c r="S733" s="7"/>
      <c r="T733" s="7"/>
      <c r="U733" s="7"/>
      <c r="V733" s="200"/>
      <c r="W733" s="7"/>
      <c r="X733" s="7"/>
      <c r="Y733" s="7"/>
      <c r="Z733" s="7"/>
      <c r="AA733" s="7"/>
      <c r="AB733" s="7"/>
      <c r="AI733" s="204"/>
    </row>
    <row r="734" spans="1:35" s="203" customFormat="1" x14ac:dyDescent="0.2">
      <c r="A734" s="7"/>
      <c r="B734" s="7"/>
      <c r="C734" s="7"/>
      <c r="D734" s="7"/>
      <c r="E734" s="7"/>
      <c r="F734" s="7"/>
      <c r="G734" s="7"/>
      <c r="H734" s="7"/>
      <c r="I734" s="7"/>
      <c r="J734" s="7"/>
      <c r="K734" s="7"/>
      <c r="L734" s="7"/>
      <c r="M734" s="7"/>
      <c r="N734" s="7"/>
      <c r="O734" s="7"/>
      <c r="P734" s="7"/>
      <c r="Q734" s="7"/>
      <c r="R734" s="7"/>
      <c r="S734" s="7"/>
      <c r="T734" s="7"/>
      <c r="U734" s="7"/>
      <c r="V734" s="200"/>
      <c r="W734" s="7"/>
      <c r="X734" s="7"/>
      <c r="Y734" s="7"/>
      <c r="Z734" s="7"/>
      <c r="AA734" s="7"/>
      <c r="AB734" s="7"/>
      <c r="AI734" s="204"/>
    </row>
    <row r="735" spans="1:35" s="203" customFormat="1" x14ac:dyDescent="0.2">
      <c r="A735" s="7"/>
      <c r="B735" s="7"/>
      <c r="C735" s="7"/>
      <c r="D735" s="7"/>
      <c r="E735" s="7"/>
      <c r="F735" s="7"/>
      <c r="G735" s="7"/>
      <c r="H735" s="7"/>
      <c r="I735" s="7"/>
      <c r="J735" s="7"/>
      <c r="K735" s="7"/>
      <c r="L735" s="7"/>
      <c r="M735" s="7"/>
      <c r="N735" s="7"/>
      <c r="O735" s="7"/>
      <c r="P735" s="7"/>
      <c r="Q735" s="7"/>
      <c r="R735" s="7"/>
      <c r="S735" s="7"/>
      <c r="T735" s="7"/>
      <c r="U735" s="7"/>
      <c r="V735" s="200"/>
      <c r="W735" s="7"/>
      <c r="X735" s="7"/>
      <c r="Y735" s="7"/>
      <c r="Z735" s="7"/>
      <c r="AA735" s="7"/>
      <c r="AB735" s="7"/>
      <c r="AI735" s="204"/>
    </row>
    <row r="736" spans="1:35" s="203" customFormat="1" x14ac:dyDescent="0.2">
      <c r="A736" s="7"/>
      <c r="B736" s="7"/>
      <c r="C736" s="7"/>
      <c r="D736" s="7"/>
      <c r="E736" s="7"/>
      <c r="F736" s="7"/>
      <c r="G736" s="7"/>
      <c r="H736" s="7"/>
      <c r="I736" s="7"/>
      <c r="J736" s="7"/>
      <c r="K736" s="7"/>
      <c r="L736" s="7"/>
      <c r="M736" s="7"/>
      <c r="N736" s="7"/>
      <c r="O736" s="7"/>
      <c r="P736" s="7"/>
      <c r="Q736" s="7"/>
      <c r="R736" s="7"/>
      <c r="S736" s="7"/>
      <c r="T736" s="7"/>
      <c r="U736" s="7"/>
      <c r="V736" s="200"/>
      <c r="W736" s="7"/>
      <c r="X736" s="7"/>
      <c r="Y736" s="7"/>
      <c r="Z736" s="7"/>
      <c r="AA736" s="7"/>
      <c r="AB736" s="7"/>
      <c r="AI736" s="204"/>
    </row>
    <row r="737" spans="1:35" s="203" customFormat="1" x14ac:dyDescent="0.2">
      <c r="A737" s="7"/>
      <c r="B737" s="7"/>
      <c r="C737" s="7"/>
      <c r="D737" s="7"/>
      <c r="E737" s="7"/>
      <c r="F737" s="7"/>
      <c r="G737" s="7"/>
      <c r="H737" s="7"/>
      <c r="I737" s="7"/>
      <c r="J737" s="7"/>
      <c r="K737" s="7"/>
      <c r="L737" s="7"/>
      <c r="M737" s="7"/>
      <c r="N737" s="7"/>
      <c r="O737" s="7"/>
      <c r="P737" s="7"/>
      <c r="Q737" s="7"/>
      <c r="R737" s="7"/>
      <c r="S737" s="7"/>
      <c r="T737" s="7"/>
      <c r="U737" s="7"/>
      <c r="V737" s="200"/>
      <c r="W737" s="7"/>
      <c r="X737" s="7"/>
      <c r="Y737" s="7"/>
      <c r="Z737" s="7"/>
      <c r="AA737" s="7"/>
      <c r="AB737" s="7"/>
      <c r="AI737" s="204"/>
    </row>
    <row r="738" spans="1:35" s="203" customFormat="1" x14ac:dyDescent="0.2">
      <c r="A738" s="7"/>
      <c r="B738" s="7"/>
      <c r="C738" s="7"/>
      <c r="D738" s="7"/>
      <c r="E738" s="7"/>
      <c r="F738" s="7"/>
      <c r="G738" s="7"/>
      <c r="H738" s="7"/>
      <c r="I738" s="7"/>
      <c r="J738" s="7"/>
      <c r="K738" s="7"/>
      <c r="L738" s="7"/>
      <c r="M738" s="7"/>
      <c r="N738" s="7"/>
      <c r="O738" s="7"/>
      <c r="P738" s="7"/>
      <c r="Q738" s="7"/>
      <c r="R738" s="7"/>
      <c r="S738" s="7"/>
      <c r="T738" s="7"/>
      <c r="U738" s="7"/>
      <c r="V738" s="200"/>
      <c r="W738" s="7"/>
      <c r="X738" s="7"/>
      <c r="Y738" s="7"/>
      <c r="Z738" s="7"/>
      <c r="AA738" s="7"/>
      <c r="AB738" s="7"/>
      <c r="AI738" s="204"/>
    </row>
    <row r="739" spans="1:35" s="203" customFormat="1" x14ac:dyDescent="0.2">
      <c r="A739" s="7"/>
      <c r="B739" s="7"/>
      <c r="C739" s="7"/>
      <c r="D739" s="7"/>
      <c r="E739" s="7"/>
      <c r="F739" s="7"/>
      <c r="G739" s="7"/>
      <c r="H739" s="7"/>
      <c r="I739" s="7"/>
      <c r="J739" s="7"/>
      <c r="K739" s="7"/>
      <c r="L739" s="7"/>
      <c r="M739" s="7"/>
      <c r="N739" s="7"/>
      <c r="O739" s="7"/>
      <c r="P739" s="7"/>
      <c r="Q739" s="7"/>
      <c r="R739" s="7"/>
      <c r="S739" s="7"/>
      <c r="T739" s="7"/>
      <c r="U739" s="7"/>
      <c r="V739" s="200"/>
      <c r="W739" s="7"/>
      <c r="X739" s="7"/>
      <c r="Y739" s="7"/>
      <c r="Z739" s="7"/>
      <c r="AA739" s="7"/>
      <c r="AB739" s="7"/>
      <c r="AI739" s="204"/>
    </row>
    <row r="740" spans="1:35" s="203" customFormat="1" x14ac:dyDescent="0.2">
      <c r="A740" s="7"/>
      <c r="B740" s="7"/>
      <c r="C740" s="7"/>
      <c r="D740" s="7"/>
      <c r="E740" s="7"/>
      <c r="F740" s="7"/>
      <c r="G740" s="7"/>
      <c r="H740" s="7"/>
      <c r="I740" s="7"/>
      <c r="J740" s="7"/>
      <c r="K740" s="7"/>
      <c r="L740" s="7"/>
      <c r="M740" s="7"/>
      <c r="N740" s="7"/>
      <c r="O740" s="7"/>
      <c r="P740" s="7"/>
      <c r="Q740" s="7"/>
      <c r="R740" s="7"/>
      <c r="S740" s="7"/>
      <c r="T740" s="7"/>
      <c r="U740" s="7"/>
      <c r="V740" s="200"/>
      <c r="W740" s="7"/>
      <c r="X740" s="7"/>
      <c r="Y740" s="7"/>
      <c r="Z740" s="7"/>
      <c r="AA740" s="7"/>
      <c r="AB740" s="7"/>
      <c r="AI740" s="204"/>
    </row>
    <row r="741" spans="1:35" s="203" customFormat="1" x14ac:dyDescent="0.2">
      <c r="A741" s="7"/>
      <c r="B741" s="7"/>
      <c r="C741" s="7"/>
      <c r="D741" s="7"/>
      <c r="E741" s="7"/>
      <c r="F741" s="7"/>
      <c r="G741" s="7"/>
      <c r="H741" s="7"/>
      <c r="I741" s="7"/>
      <c r="J741" s="7"/>
      <c r="K741" s="7"/>
      <c r="L741" s="7"/>
      <c r="M741" s="7"/>
      <c r="N741" s="7"/>
      <c r="O741" s="7"/>
      <c r="P741" s="7"/>
      <c r="Q741" s="7"/>
      <c r="R741" s="7"/>
      <c r="S741" s="7"/>
      <c r="T741" s="7"/>
      <c r="U741" s="7"/>
      <c r="V741" s="200"/>
      <c r="W741" s="7"/>
      <c r="X741" s="7"/>
      <c r="Y741" s="7"/>
      <c r="Z741" s="7"/>
      <c r="AA741" s="7"/>
      <c r="AB741" s="7"/>
      <c r="AI741" s="204"/>
    </row>
    <row r="742" spans="1:35" s="203" customFormat="1" x14ac:dyDescent="0.2">
      <c r="A742" s="7"/>
      <c r="B742" s="7"/>
      <c r="C742" s="7"/>
      <c r="D742" s="7"/>
      <c r="E742" s="7"/>
      <c r="F742" s="7"/>
      <c r="G742" s="7"/>
      <c r="H742" s="7"/>
      <c r="I742" s="7"/>
      <c r="J742" s="7"/>
      <c r="K742" s="7"/>
      <c r="L742" s="7"/>
      <c r="M742" s="7"/>
      <c r="N742" s="7"/>
      <c r="O742" s="7"/>
      <c r="P742" s="7"/>
      <c r="Q742" s="7"/>
      <c r="R742" s="7"/>
      <c r="S742" s="7"/>
      <c r="T742" s="7"/>
      <c r="U742" s="7"/>
      <c r="V742" s="200"/>
      <c r="W742" s="7"/>
      <c r="X742" s="7"/>
      <c r="Y742" s="7"/>
      <c r="Z742" s="7"/>
      <c r="AA742" s="7"/>
      <c r="AB742" s="7"/>
      <c r="AI742" s="204"/>
    </row>
    <row r="743" spans="1:35" s="203" customFormat="1" x14ac:dyDescent="0.2">
      <c r="A743" s="7"/>
      <c r="B743" s="7"/>
      <c r="C743" s="7"/>
      <c r="D743" s="7"/>
      <c r="E743" s="7"/>
      <c r="F743" s="7"/>
      <c r="G743" s="7"/>
      <c r="H743" s="7"/>
      <c r="I743" s="7"/>
      <c r="J743" s="7"/>
      <c r="K743" s="7"/>
      <c r="L743" s="7"/>
      <c r="M743" s="7"/>
      <c r="N743" s="7"/>
      <c r="O743" s="7"/>
      <c r="P743" s="7"/>
      <c r="Q743" s="7"/>
      <c r="R743" s="7"/>
      <c r="S743" s="7"/>
      <c r="T743" s="7"/>
      <c r="U743" s="7"/>
      <c r="V743" s="200"/>
      <c r="W743" s="7"/>
      <c r="X743" s="7"/>
      <c r="Y743" s="7"/>
      <c r="Z743" s="7"/>
      <c r="AA743" s="7"/>
      <c r="AB743" s="7"/>
      <c r="AI743" s="204"/>
    </row>
    <row r="744" spans="1:35" s="203" customFormat="1" x14ac:dyDescent="0.2">
      <c r="A744" s="7"/>
      <c r="B744" s="7"/>
      <c r="C744" s="7"/>
      <c r="D744" s="7"/>
      <c r="E744" s="7"/>
      <c r="F744" s="7"/>
      <c r="G744" s="7"/>
      <c r="H744" s="7"/>
      <c r="I744" s="7"/>
      <c r="J744" s="7"/>
      <c r="K744" s="7"/>
      <c r="L744" s="7"/>
      <c r="M744" s="7"/>
      <c r="N744" s="7"/>
      <c r="O744" s="7"/>
      <c r="P744" s="7"/>
      <c r="Q744" s="7"/>
      <c r="R744" s="7"/>
      <c r="S744" s="7"/>
      <c r="T744" s="7"/>
      <c r="U744" s="7"/>
      <c r="V744" s="200"/>
      <c r="W744" s="7"/>
      <c r="X744" s="7"/>
      <c r="Y744" s="7"/>
      <c r="Z744" s="7"/>
      <c r="AA744" s="7"/>
      <c r="AB744" s="7"/>
      <c r="AI744" s="204"/>
    </row>
    <row r="745" spans="1:35" s="203" customFormat="1" x14ac:dyDescent="0.2">
      <c r="A745" s="7"/>
      <c r="B745" s="7"/>
      <c r="C745" s="7"/>
      <c r="D745" s="7"/>
      <c r="E745" s="7"/>
      <c r="F745" s="7"/>
      <c r="G745" s="7"/>
      <c r="H745" s="7"/>
      <c r="I745" s="7"/>
      <c r="J745" s="7"/>
      <c r="K745" s="7"/>
      <c r="L745" s="7"/>
      <c r="M745" s="7"/>
      <c r="N745" s="7"/>
      <c r="O745" s="7"/>
      <c r="P745" s="7"/>
      <c r="Q745" s="7"/>
      <c r="R745" s="7"/>
      <c r="S745" s="7"/>
      <c r="T745" s="7"/>
      <c r="U745" s="7"/>
      <c r="V745" s="200"/>
      <c r="W745" s="7"/>
      <c r="X745" s="7"/>
      <c r="Y745" s="7"/>
      <c r="Z745" s="7"/>
      <c r="AA745" s="7"/>
      <c r="AB745" s="7"/>
      <c r="AI745" s="204"/>
    </row>
    <row r="746" spans="1:35" s="203" customFormat="1" x14ac:dyDescent="0.2">
      <c r="A746" s="7"/>
      <c r="B746" s="7"/>
      <c r="C746" s="7"/>
      <c r="D746" s="7"/>
      <c r="E746" s="7"/>
      <c r="F746" s="7"/>
      <c r="G746" s="7"/>
      <c r="H746" s="7"/>
      <c r="I746" s="7"/>
      <c r="J746" s="7"/>
      <c r="K746" s="7"/>
      <c r="L746" s="7"/>
      <c r="M746" s="7"/>
      <c r="N746" s="7"/>
      <c r="O746" s="7"/>
      <c r="P746" s="7"/>
      <c r="Q746" s="7"/>
      <c r="R746" s="7"/>
      <c r="S746" s="7"/>
      <c r="T746" s="7"/>
      <c r="U746" s="7"/>
      <c r="V746" s="200"/>
      <c r="W746" s="7"/>
      <c r="X746" s="7"/>
      <c r="Y746" s="7"/>
      <c r="Z746" s="7"/>
      <c r="AA746" s="7"/>
      <c r="AB746" s="7"/>
      <c r="AI746" s="204"/>
    </row>
    <row r="747" spans="1:35" s="203" customFormat="1" x14ac:dyDescent="0.2">
      <c r="A747" s="7"/>
      <c r="B747" s="7"/>
      <c r="C747" s="7"/>
      <c r="D747" s="7"/>
      <c r="E747" s="7"/>
      <c r="F747" s="7"/>
      <c r="G747" s="7"/>
      <c r="H747" s="7"/>
      <c r="I747" s="7"/>
      <c r="J747" s="7"/>
      <c r="K747" s="7"/>
      <c r="L747" s="7"/>
      <c r="M747" s="7"/>
      <c r="N747" s="7"/>
      <c r="O747" s="7"/>
      <c r="P747" s="7"/>
      <c r="Q747" s="7"/>
      <c r="R747" s="7"/>
      <c r="S747" s="7"/>
      <c r="T747" s="7"/>
      <c r="U747" s="7"/>
      <c r="V747" s="200"/>
      <c r="W747" s="7"/>
      <c r="X747" s="7"/>
      <c r="Y747" s="7"/>
      <c r="Z747" s="7"/>
      <c r="AA747" s="7"/>
      <c r="AB747" s="7"/>
      <c r="AI747" s="204"/>
    </row>
    <row r="748" spans="1:35" s="203" customFormat="1" x14ac:dyDescent="0.2">
      <c r="A748" s="7"/>
      <c r="B748" s="7"/>
      <c r="C748" s="7"/>
      <c r="D748" s="7"/>
      <c r="E748" s="7"/>
      <c r="F748" s="7"/>
      <c r="G748" s="7"/>
      <c r="H748" s="7"/>
      <c r="I748" s="7"/>
      <c r="J748" s="7"/>
      <c r="K748" s="7"/>
      <c r="L748" s="7"/>
      <c r="M748" s="7"/>
      <c r="N748" s="7"/>
      <c r="O748" s="7"/>
      <c r="P748" s="7"/>
      <c r="Q748" s="7"/>
      <c r="R748" s="7"/>
      <c r="S748" s="7"/>
      <c r="T748" s="7"/>
      <c r="U748" s="7"/>
      <c r="V748" s="200"/>
      <c r="W748" s="7"/>
      <c r="X748" s="7"/>
      <c r="Y748" s="7"/>
      <c r="Z748" s="7"/>
      <c r="AA748" s="7"/>
      <c r="AB748" s="7"/>
      <c r="AI748" s="204"/>
    </row>
    <row r="749" spans="1:35" s="203" customFormat="1" x14ac:dyDescent="0.2">
      <c r="A749" s="7"/>
      <c r="B749" s="7"/>
      <c r="C749" s="7"/>
      <c r="D749" s="7"/>
      <c r="E749" s="7"/>
      <c r="F749" s="7"/>
      <c r="G749" s="7"/>
      <c r="H749" s="7"/>
      <c r="I749" s="7"/>
      <c r="J749" s="7"/>
      <c r="K749" s="7"/>
      <c r="L749" s="7"/>
      <c r="M749" s="7"/>
      <c r="N749" s="7"/>
      <c r="O749" s="7"/>
      <c r="P749" s="7"/>
      <c r="Q749" s="7"/>
      <c r="R749" s="7"/>
      <c r="S749" s="7"/>
      <c r="T749" s="7"/>
      <c r="U749" s="7"/>
      <c r="V749" s="200"/>
      <c r="W749" s="7"/>
      <c r="X749" s="7"/>
      <c r="Y749" s="7"/>
      <c r="Z749" s="7"/>
      <c r="AA749" s="7"/>
      <c r="AB749" s="7"/>
      <c r="AI749" s="204"/>
    </row>
    <row r="750" spans="1:35" s="203" customFormat="1" x14ac:dyDescent="0.2">
      <c r="A750" s="7"/>
      <c r="B750" s="7"/>
      <c r="C750" s="7"/>
      <c r="D750" s="7"/>
      <c r="E750" s="7"/>
      <c r="F750" s="7"/>
      <c r="G750" s="7"/>
      <c r="H750" s="7"/>
      <c r="I750" s="7"/>
      <c r="J750" s="7"/>
      <c r="K750" s="7"/>
      <c r="L750" s="7"/>
      <c r="M750" s="7"/>
      <c r="N750" s="7"/>
      <c r="O750" s="7"/>
      <c r="P750" s="7"/>
      <c r="Q750" s="7"/>
      <c r="R750" s="7"/>
      <c r="S750" s="7"/>
      <c r="T750" s="7"/>
      <c r="U750" s="7"/>
      <c r="V750" s="200"/>
      <c r="W750" s="7"/>
      <c r="X750" s="7"/>
      <c r="Y750" s="7"/>
      <c r="Z750" s="7"/>
      <c r="AA750" s="7"/>
      <c r="AB750" s="7"/>
      <c r="AI750" s="204"/>
    </row>
    <row r="751" spans="1:35" s="203" customFormat="1" x14ac:dyDescent="0.2">
      <c r="A751" s="7"/>
      <c r="B751" s="7"/>
      <c r="C751" s="7"/>
      <c r="D751" s="7"/>
      <c r="E751" s="7"/>
      <c r="F751" s="7"/>
      <c r="G751" s="7"/>
      <c r="H751" s="7"/>
      <c r="I751" s="7"/>
      <c r="J751" s="7"/>
      <c r="K751" s="7"/>
      <c r="L751" s="7"/>
      <c r="M751" s="7"/>
      <c r="N751" s="7"/>
      <c r="O751" s="7"/>
      <c r="P751" s="7"/>
      <c r="Q751" s="7"/>
      <c r="R751" s="7"/>
      <c r="S751" s="7"/>
      <c r="T751" s="7"/>
      <c r="U751" s="7"/>
      <c r="V751" s="200"/>
      <c r="W751" s="7"/>
      <c r="X751" s="7"/>
      <c r="Y751" s="7"/>
      <c r="Z751" s="7"/>
      <c r="AA751" s="7"/>
      <c r="AB751" s="7"/>
      <c r="AI751" s="204"/>
    </row>
    <row r="752" spans="1:35" s="203" customFormat="1" x14ac:dyDescent="0.2">
      <c r="A752" s="7"/>
      <c r="B752" s="7"/>
      <c r="C752" s="7"/>
      <c r="D752" s="7"/>
      <c r="E752" s="7"/>
      <c r="F752" s="7"/>
      <c r="G752" s="7"/>
      <c r="H752" s="7"/>
      <c r="I752" s="7"/>
      <c r="J752" s="7"/>
      <c r="K752" s="7"/>
      <c r="L752" s="7"/>
      <c r="M752" s="7"/>
      <c r="N752" s="7"/>
      <c r="O752" s="7"/>
      <c r="P752" s="7"/>
      <c r="Q752" s="7"/>
      <c r="R752" s="7"/>
      <c r="S752" s="7"/>
      <c r="T752" s="7"/>
      <c r="U752" s="7"/>
      <c r="V752" s="200"/>
      <c r="W752" s="7"/>
      <c r="X752" s="7"/>
      <c r="Y752" s="7"/>
      <c r="Z752" s="7"/>
      <c r="AA752" s="7"/>
      <c r="AB752" s="7"/>
      <c r="AI752" s="204"/>
    </row>
    <row r="753" spans="1:35" s="203" customFormat="1" x14ac:dyDescent="0.2">
      <c r="A753" s="7"/>
      <c r="B753" s="7"/>
      <c r="C753" s="7"/>
      <c r="D753" s="7"/>
      <c r="E753" s="7"/>
      <c r="F753" s="7"/>
      <c r="G753" s="7"/>
      <c r="H753" s="7"/>
      <c r="I753" s="7"/>
      <c r="J753" s="7"/>
      <c r="K753" s="7"/>
      <c r="L753" s="7"/>
      <c r="M753" s="7"/>
      <c r="N753" s="7"/>
      <c r="O753" s="7"/>
      <c r="P753" s="7"/>
      <c r="Q753" s="7"/>
      <c r="R753" s="7"/>
      <c r="S753" s="7"/>
      <c r="T753" s="7"/>
      <c r="U753" s="7"/>
      <c r="V753" s="200"/>
      <c r="W753" s="7"/>
      <c r="X753" s="7"/>
      <c r="Y753" s="7"/>
      <c r="Z753" s="7"/>
      <c r="AA753" s="7"/>
      <c r="AB753" s="7"/>
      <c r="AI753" s="204"/>
    </row>
    <row r="754" spans="1:35" s="203" customFormat="1" x14ac:dyDescent="0.2">
      <c r="A754" s="7"/>
      <c r="B754" s="7"/>
      <c r="C754" s="7"/>
      <c r="D754" s="7"/>
      <c r="E754" s="7"/>
      <c r="F754" s="7"/>
      <c r="G754" s="7"/>
      <c r="H754" s="7"/>
      <c r="I754" s="7"/>
      <c r="J754" s="7"/>
      <c r="K754" s="7"/>
      <c r="L754" s="7"/>
      <c r="M754" s="7"/>
      <c r="N754" s="7"/>
      <c r="O754" s="7"/>
      <c r="P754" s="7"/>
      <c r="Q754" s="7"/>
      <c r="R754" s="7"/>
      <c r="S754" s="7"/>
      <c r="T754" s="7"/>
      <c r="U754" s="7"/>
      <c r="V754" s="200"/>
      <c r="W754" s="7"/>
      <c r="X754" s="7"/>
      <c r="Y754" s="7"/>
      <c r="Z754" s="7"/>
      <c r="AA754" s="7"/>
      <c r="AB754" s="7"/>
      <c r="AI754" s="204"/>
    </row>
    <row r="755" spans="1:35" s="203" customFormat="1" x14ac:dyDescent="0.2">
      <c r="A755" s="7"/>
      <c r="B755" s="7"/>
      <c r="C755" s="7"/>
      <c r="D755" s="7"/>
      <c r="E755" s="7"/>
      <c r="F755" s="7"/>
      <c r="G755" s="7"/>
      <c r="H755" s="7"/>
      <c r="I755" s="7"/>
      <c r="J755" s="7"/>
      <c r="K755" s="7"/>
      <c r="L755" s="7"/>
      <c r="M755" s="7"/>
      <c r="N755" s="7"/>
      <c r="O755" s="7"/>
      <c r="P755" s="7"/>
      <c r="Q755" s="7"/>
      <c r="R755" s="7"/>
      <c r="S755" s="7"/>
      <c r="T755" s="7"/>
      <c r="U755" s="7"/>
      <c r="V755" s="200"/>
      <c r="W755" s="7"/>
      <c r="X755" s="7"/>
      <c r="Y755" s="7"/>
      <c r="Z755" s="7"/>
      <c r="AA755" s="7"/>
      <c r="AB755" s="7"/>
      <c r="AI755" s="204"/>
    </row>
    <row r="756" spans="1:35" s="203" customFormat="1" x14ac:dyDescent="0.2">
      <c r="A756" s="7"/>
      <c r="B756" s="7"/>
      <c r="C756" s="7"/>
      <c r="D756" s="7"/>
      <c r="E756" s="7"/>
      <c r="F756" s="7"/>
      <c r="G756" s="7"/>
      <c r="H756" s="7"/>
      <c r="I756" s="7"/>
      <c r="J756" s="7"/>
      <c r="K756" s="7"/>
      <c r="L756" s="7"/>
      <c r="M756" s="7"/>
      <c r="N756" s="7"/>
      <c r="O756" s="7"/>
      <c r="P756" s="7"/>
      <c r="Q756" s="7"/>
      <c r="R756" s="7"/>
      <c r="S756" s="7"/>
      <c r="T756" s="7"/>
      <c r="U756" s="7"/>
      <c r="V756" s="200"/>
      <c r="W756" s="7"/>
      <c r="X756" s="7"/>
      <c r="Y756" s="7"/>
      <c r="Z756" s="7"/>
      <c r="AA756" s="7"/>
      <c r="AB756" s="7"/>
      <c r="AI756" s="204"/>
    </row>
    <row r="757" spans="1:35" s="203" customFormat="1" x14ac:dyDescent="0.2">
      <c r="A757" s="7"/>
      <c r="B757" s="7"/>
      <c r="C757" s="7"/>
      <c r="D757" s="7"/>
      <c r="E757" s="7"/>
      <c r="F757" s="7"/>
      <c r="G757" s="7"/>
      <c r="H757" s="7"/>
      <c r="I757" s="7"/>
      <c r="J757" s="7"/>
      <c r="K757" s="7"/>
      <c r="L757" s="7"/>
      <c r="M757" s="7"/>
      <c r="N757" s="7"/>
      <c r="O757" s="7"/>
      <c r="P757" s="7"/>
      <c r="Q757" s="7"/>
      <c r="R757" s="7"/>
      <c r="S757" s="7"/>
      <c r="T757" s="7"/>
      <c r="U757" s="7"/>
      <c r="V757" s="200"/>
      <c r="W757" s="7"/>
      <c r="X757" s="7"/>
      <c r="Y757" s="7"/>
      <c r="Z757" s="7"/>
      <c r="AA757" s="7"/>
      <c r="AB757" s="7"/>
      <c r="AI757" s="204"/>
    </row>
    <row r="758" spans="1:35" s="203" customFormat="1" x14ac:dyDescent="0.2">
      <c r="A758" s="7"/>
      <c r="B758" s="7"/>
      <c r="C758" s="7"/>
      <c r="D758" s="7"/>
      <c r="E758" s="7"/>
      <c r="F758" s="7"/>
      <c r="G758" s="7"/>
      <c r="H758" s="7"/>
      <c r="I758" s="7"/>
      <c r="J758" s="7"/>
      <c r="K758" s="7"/>
      <c r="L758" s="7"/>
      <c r="M758" s="7"/>
      <c r="N758" s="7"/>
      <c r="O758" s="7"/>
      <c r="P758" s="7"/>
      <c r="Q758" s="7"/>
      <c r="R758" s="7"/>
      <c r="S758" s="7"/>
      <c r="T758" s="7"/>
      <c r="U758" s="7"/>
      <c r="V758" s="200"/>
      <c r="W758" s="7"/>
      <c r="X758" s="7"/>
      <c r="Y758" s="7"/>
      <c r="Z758" s="7"/>
      <c r="AA758" s="7"/>
      <c r="AB758" s="7"/>
      <c r="AI758" s="204"/>
    </row>
    <row r="759" spans="1:35" s="203" customFormat="1" x14ac:dyDescent="0.2">
      <c r="A759" s="7"/>
      <c r="B759" s="7"/>
      <c r="C759" s="7"/>
      <c r="D759" s="7"/>
      <c r="E759" s="7"/>
      <c r="F759" s="7"/>
      <c r="G759" s="7"/>
      <c r="H759" s="7"/>
      <c r="I759" s="7"/>
      <c r="J759" s="7"/>
      <c r="K759" s="7"/>
      <c r="L759" s="7"/>
      <c r="M759" s="7"/>
      <c r="N759" s="7"/>
      <c r="O759" s="7"/>
      <c r="P759" s="7"/>
      <c r="Q759" s="7"/>
      <c r="R759" s="7"/>
      <c r="S759" s="7"/>
      <c r="T759" s="7"/>
      <c r="U759" s="7"/>
      <c r="V759" s="200"/>
      <c r="W759" s="7"/>
      <c r="X759" s="7"/>
      <c r="Y759" s="7"/>
      <c r="Z759" s="7"/>
      <c r="AA759" s="7"/>
      <c r="AB759" s="7"/>
      <c r="AI759" s="204"/>
    </row>
    <row r="760" spans="1:35" s="203" customFormat="1" x14ac:dyDescent="0.2">
      <c r="A760" s="7"/>
      <c r="B760" s="7"/>
      <c r="C760" s="7"/>
      <c r="D760" s="7"/>
      <c r="E760" s="7"/>
      <c r="F760" s="7"/>
      <c r="G760" s="7"/>
      <c r="H760" s="7"/>
      <c r="I760" s="7"/>
      <c r="J760" s="7"/>
      <c r="K760" s="7"/>
      <c r="L760" s="7"/>
      <c r="M760" s="7"/>
      <c r="N760" s="7"/>
      <c r="O760" s="7"/>
      <c r="P760" s="7"/>
      <c r="Q760" s="7"/>
      <c r="R760" s="7"/>
      <c r="S760" s="7"/>
      <c r="T760" s="7"/>
      <c r="U760" s="7"/>
      <c r="V760" s="200"/>
      <c r="W760" s="7"/>
      <c r="X760" s="7"/>
      <c r="Y760" s="7"/>
      <c r="Z760" s="7"/>
      <c r="AA760" s="7"/>
      <c r="AB760" s="7"/>
      <c r="AI760" s="204"/>
    </row>
    <row r="761" spans="1:35" s="203" customFormat="1" x14ac:dyDescent="0.2">
      <c r="A761" s="7"/>
      <c r="B761" s="7"/>
      <c r="C761" s="7"/>
      <c r="D761" s="7"/>
      <c r="E761" s="7"/>
      <c r="F761" s="7"/>
      <c r="G761" s="7"/>
      <c r="H761" s="7"/>
      <c r="I761" s="7"/>
      <c r="J761" s="7"/>
      <c r="K761" s="7"/>
      <c r="L761" s="7"/>
      <c r="M761" s="7"/>
      <c r="N761" s="7"/>
      <c r="O761" s="7"/>
      <c r="P761" s="7"/>
      <c r="Q761" s="7"/>
      <c r="R761" s="7"/>
      <c r="S761" s="7"/>
      <c r="T761" s="7"/>
      <c r="U761" s="7"/>
      <c r="V761" s="200"/>
      <c r="W761" s="7"/>
      <c r="X761" s="7"/>
      <c r="Y761" s="7"/>
      <c r="Z761" s="7"/>
      <c r="AA761" s="7"/>
      <c r="AB761" s="7"/>
      <c r="AI761" s="204"/>
    </row>
    <row r="762" spans="1:35" s="203" customFormat="1" x14ac:dyDescent="0.2">
      <c r="A762" s="7"/>
      <c r="B762" s="7"/>
      <c r="C762" s="7"/>
      <c r="D762" s="7"/>
      <c r="E762" s="7"/>
      <c r="F762" s="7"/>
      <c r="G762" s="7"/>
      <c r="H762" s="7"/>
      <c r="I762" s="7"/>
      <c r="J762" s="7"/>
      <c r="K762" s="7"/>
      <c r="L762" s="7"/>
      <c r="M762" s="7"/>
      <c r="N762" s="7"/>
      <c r="O762" s="7"/>
      <c r="P762" s="7"/>
      <c r="Q762" s="7"/>
      <c r="R762" s="7"/>
      <c r="S762" s="7"/>
      <c r="T762" s="7"/>
      <c r="U762" s="7"/>
      <c r="V762" s="200"/>
      <c r="W762" s="7"/>
      <c r="X762" s="7"/>
      <c r="Y762" s="7"/>
      <c r="Z762" s="7"/>
      <c r="AA762" s="7"/>
      <c r="AB762" s="7"/>
      <c r="AI762" s="204"/>
    </row>
    <row r="763" spans="1:35" s="203" customFormat="1" x14ac:dyDescent="0.2">
      <c r="A763" s="7"/>
      <c r="B763" s="7"/>
      <c r="C763" s="7"/>
      <c r="D763" s="7"/>
      <c r="E763" s="7"/>
      <c r="F763" s="7"/>
      <c r="G763" s="7"/>
      <c r="H763" s="7"/>
      <c r="I763" s="7"/>
      <c r="J763" s="7"/>
      <c r="K763" s="7"/>
      <c r="L763" s="7"/>
      <c r="M763" s="7"/>
      <c r="N763" s="7"/>
      <c r="O763" s="7"/>
      <c r="P763" s="7"/>
      <c r="Q763" s="7"/>
      <c r="R763" s="7"/>
      <c r="S763" s="7"/>
      <c r="T763" s="7"/>
      <c r="U763" s="7"/>
      <c r="V763" s="200"/>
      <c r="W763" s="7"/>
      <c r="X763" s="7"/>
      <c r="Y763" s="7"/>
      <c r="Z763" s="7"/>
      <c r="AA763" s="7"/>
      <c r="AB763" s="7"/>
      <c r="AI763" s="204"/>
    </row>
    <row r="764" spans="1:35" s="203" customFormat="1" x14ac:dyDescent="0.2">
      <c r="A764" s="7"/>
      <c r="B764" s="7"/>
      <c r="C764" s="7"/>
      <c r="D764" s="7"/>
      <c r="E764" s="7"/>
      <c r="F764" s="7"/>
      <c r="G764" s="7"/>
      <c r="H764" s="7"/>
      <c r="I764" s="7"/>
      <c r="J764" s="7"/>
      <c r="K764" s="7"/>
      <c r="L764" s="7"/>
      <c r="M764" s="7"/>
      <c r="N764" s="7"/>
      <c r="O764" s="7"/>
      <c r="P764" s="7"/>
      <c r="Q764" s="7"/>
      <c r="R764" s="7"/>
      <c r="S764" s="7"/>
      <c r="T764" s="7"/>
      <c r="U764" s="7"/>
      <c r="V764" s="200"/>
      <c r="W764" s="7"/>
      <c r="X764" s="7"/>
      <c r="Y764" s="7"/>
      <c r="Z764" s="7"/>
      <c r="AA764" s="7"/>
      <c r="AB764" s="7"/>
      <c r="AI764" s="204"/>
    </row>
    <row r="765" spans="1:35" s="203" customFormat="1" x14ac:dyDescent="0.2">
      <c r="A765" s="7"/>
      <c r="B765" s="7"/>
      <c r="C765" s="7"/>
      <c r="D765" s="7"/>
      <c r="E765" s="7"/>
      <c r="F765" s="7"/>
      <c r="G765" s="7"/>
      <c r="H765" s="7"/>
      <c r="I765" s="7"/>
      <c r="J765" s="7"/>
      <c r="K765" s="7"/>
      <c r="L765" s="7"/>
      <c r="M765" s="7"/>
      <c r="N765" s="7"/>
      <c r="O765" s="7"/>
      <c r="P765" s="7"/>
      <c r="Q765" s="7"/>
      <c r="R765" s="7"/>
      <c r="S765" s="7"/>
      <c r="T765" s="7"/>
      <c r="U765" s="7"/>
      <c r="V765" s="200"/>
      <c r="W765" s="7"/>
      <c r="X765" s="7"/>
      <c r="Y765" s="7"/>
      <c r="Z765" s="7"/>
      <c r="AA765" s="7"/>
      <c r="AB765" s="7"/>
      <c r="AI765" s="204"/>
    </row>
  </sheetData>
  <mergeCells count="177">
    <mergeCell ref="BK17:BK19"/>
    <mergeCell ref="BL17:BL19"/>
    <mergeCell ref="T20:T22"/>
    <mergeCell ref="W20:W22"/>
    <mergeCell ref="AC20:AC22"/>
    <mergeCell ref="BI20:BI22"/>
    <mergeCell ref="BJ20:BJ22"/>
    <mergeCell ref="BK20:BK22"/>
    <mergeCell ref="BL20:BL22"/>
    <mergeCell ref="BL12:BL16"/>
    <mergeCell ref="T17:T19"/>
    <mergeCell ref="V17:V19"/>
    <mergeCell ref="X17:X19"/>
    <mergeCell ref="Y17:Y19"/>
    <mergeCell ref="Z17:Z19"/>
    <mergeCell ref="AA17:AA19"/>
    <mergeCell ref="AB17:AB19"/>
    <mergeCell ref="AC17:AC19"/>
    <mergeCell ref="BI17:BI19"/>
    <mergeCell ref="AC12:AC16"/>
    <mergeCell ref="AR12:AR16"/>
    <mergeCell ref="BH12:BH16"/>
    <mergeCell ref="BI12:BI16"/>
    <mergeCell ref="BJ12:BJ16"/>
    <mergeCell ref="BK12:BK16"/>
    <mergeCell ref="W12:W16"/>
    <mergeCell ref="X12:X16"/>
    <mergeCell ref="Y12:Y16"/>
    <mergeCell ref="Z12:Z16"/>
    <mergeCell ref="AA12:AA16"/>
    <mergeCell ref="AB12:AB16"/>
    <mergeCell ref="Y9:Y11"/>
    <mergeCell ref="AD9:AD11"/>
    <mergeCell ref="AL9:AL11"/>
    <mergeCell ref="BA9:BA11"/>
    <mergeCell ref="A12:A13"/>
    <mergeCell ref="B12:B14"/>
    <mergeCell ref="H12:H13"/>
    <mergeCell ref="I12:I14"/>
    <mergeCell ref="T12:T16"/>
    <mergeCell ref="V12:V16"/>
    <mergeCell ref="AR7:AR8"/>
    <mergeCell ref="BA7:BA8"/>
    <mergeCell ref="BH7:BH11"/>
    <mergeCell ref="C8:C11"/>
    <mergeCell ref="D8:D11"/>
    <mergeCell ref="E8:E11"/>
    <mergeCell ref="U9:U11"/>
    <mergeCell ref="V9:V11"/>
    <mergeCell ref="W9:W11"/>
    <mergeCell ref="X9:X11"/>
    <mergeCell ref="AL7:AL8"/>
    <mergeCell ref="AM7:AM8"/>
    <mergeCell ref="AN7:AN8"/>
    <mergeCell ref="AO7:AO8"/>
    <mergeCell ref="AP7:AP8"/>
    <mergeCell ref="AQ7:AQ8"/>
    <mergeCell ref="AE7:AE8"/>
    <mergeCell ref="AF7:AF8"/>
    <mergeCell ref="AG7:AG8"/>
    <mergeCell ref="AH7:AH8"/>
    <mergeCell ref="AI7:AI8"/>
    <mergeCell ref="AJ7:AJ8"/>
    <mergeCell ref="BG5:BG8"/>
    <mergeCell ref="BI5:BI11"/>
    <mergeCell ref="BJ5:BJ11"/>
    <mergeCell ref="BK5:BK11"/>
    <mergeCell ref="BL5:BL11"/>
    <mergeCell ref="U7:U8"/>
    <mergeCell ref="V7:V8"/>
    <mergeCell ref="W7:W8"/>
    <mergeCell ref="X7:X8"/>
    <mergeCell ref="Y7:Y8"/>
    <mergeCell ref="AW5:AW6"/>
    <mergeCell ref="AX5:AX6"/>
    <mergeCell ref="AY5:AY6"/>
    <mergeCell ref="AZ5:AZ6"/>
    <mergeCell ref="BA5:BA6"/>
    <mergeCell ref="BB5:BB8"/>
    <mergeCell ref="AQ5:AQ6"/>
    <mergeCell ref="AR5:AR6"/>
    <mergeCell ref="AS5:AS6"/>
    <mergeCell ref="AT5:AT6"/>
    <mergeCell ref="AU5:AU6"/>
    <mergeCell ref="AV5:AV6"/>
    <mergeCell ref="AK5:AK6"/>
    <mergeCell ref="AL5:AL6"/>
    <mergeCell ref="AM5:AM6"/>
    <mergeCell ref="AN5:AN6"/>
    <mergeCell ref="AO5:AO6"/>
    <mergeCell ref="AP5:AP6"/>
    <mergeCell ref="AE5:AE6"/>
    <mergeCell ref="AF5:AF6"/>
    <mergeCell ref="AG5:AG6"/>
    <mergeCell ref="AH5:AH6"/>
    <mergeCell ref="AI5:AI6"/>
    <mergeCell ref="AJ5:AJ6"/>
    <mergeCell ref="Y5:Y6"/>
    <mergeCell ref="Z5:Z6"/>
    <mergeCell ref="AA5:AA6"/>
    <mergeCell ref="AB5:AB6"/>
    <mergeCell ref="AC5:AC11"/>
    <mergeCell ref="AD5:AD6"/>
    <mergeCell ref="Z7:Z8"/>
    <mergeCell ref="AA7:AA8"/>
    <mergeCell ref="AB7:AB8"/>
    <mergeCell ref="AD7:AD8"/>
    <mergeCell ref="S5:S11"/>
    <mergeCell ref="T5:T11"/>
    <mergeCell ref="U5:U6"/>
    <mergeCell ref="V5:V6"/>
    <mergeCell ref="W5:W6"/>
    <mergeCell ref="X5:X6"/>
    <mergeCell ref="I5:I11"/>
    <mergeCell ref="J5:J11"/>
    <mergeCell ref="K5:K11"/>
    <mergeCell ref="L5:L11"/>
    <mergeCell ref="Q5:Q11"/>
    <mergeCell ref="R5:R11"/>
    <mergeCell ref="BG3:BG4"/>
    <mergeCell ref="BH3:BH4"/>
    <mergeCell ref="A5:A11"/>
    <mergeCell ref="B5:B11"/>
    <mergeCell ref="C5:C7"/>
    <mergeCell ref="D5:D7"/>
    <mergeCell ref="E5:E7"/>
    <mergeCell ref="F5:F11"/>
    <mergeCell ref="G5:G11"/>
    <mergeCell ref="H5:H11"/>
    <mergeCell ref="AS3:AS4"/>
    <mergeCell ref="AT3:AX3"/>
    <mergeCell ref="AY3:AY4"/>
    <mergeCell ref="AZ3:AZ4"/>
    <mergeCell ref="BA3:BA4"/>
    <mergeCell ref="BB3:BF3"/>
    <mergeCell ref="AI3:AI4"/>
    <mergeCell ref="AJ3:AJ4"/>
    <mergeCell ref="AK3:AK4"/>
    <mergeCell ref="AL3:AP3"/>
    <mergeCell ref="AQ3:AQ4"/>
    <mergeCell ref="AR3:AR4"/>
    <mergeCell ref="U3:U4"/>
    <mergeCell ref="V3:V4"/>
    <mergeCell ref="W3:W4"/>
    <mergeCell ref="X3:X4"/>
    <mergeCell ref="Y3:Y4"/>
    <mergeCell ref="Z3:Z4"/>
    <mergeCell ref="X2:AB2"/>
    <mergeCell ref="AC2:AJ2"/>
    <mergeCell ref="AK2:AR2"/>
    <mergeCell ref="AS2:AZ2"/>
    <mergeCell ref="BA2:BH2"/>
    <mergeCell ref="BI2:BL3"/>
    <mergeCell ref="AA3:AA4"/>
    <mergeCell ref="AB3:AB4"/>
    <mergeCell ref="AC3:AC4"/>
    <mergeCell ref="AD3:AH3"/>
    <mergeCell ref="F2:F4"/>
    <mergeCell ref="G2:G4"/>
    <mergeCell ref="H2:H4"/>
    <mergeCell ref="I2:S2"/>
    <mergeCell ref="T2:T4"/>
    <mergeCell ref="U2:W2"/>
    <mergeCell ref="I3:I4"/>
    <mergeCell ref="J3:J4"/>
    <mergeCell ref="K3:K4"/>
    <mergeCell ref="L3:P3"/>
    <mergeCell ref="A1:S1"/>
    <mergeCell ref="T1:AB1"/>
    <mergeCell ref="AC1:AJ1"/>
    <mergeCell ref="AK1:AR1"/>
    <mergeCell ref="AS1:AZ1"/>
    <mergeCell ref="A2:A4"/>
    <mergeCell ref="B2:B4"/>
    <mergeCell ref="C2:C4"/>
    <mergeCell ref="D2:D4"/>
    <mergeCell ref="E2:E4"/>
  </mergeCells>
  <dataValidations count="5">
    <dataValidation type="list" allowBlank="1" showInputMessage="1" showErrorMessage="1" sqref="AI7:AI19 AQ5:AQ12 AI5 AY5:AY23 AI23 AQ23 BG5 BG9:BG23">
      <formula1>$AI$704:$AI$705</formula1>
    </dataValidation>
    <dataValidation type="list" allowBlank="1" showInputMessage="1" showErrorMessage="1" sqref="AE5:AE12 AM5:AM23 BC5:BC23 AU5:AU23 AE23">
      <formula1>$AE$704:$AE$718</formula1>
    </dataValidation>
    <dataValidation type="list" allowBlank="1" showInputMessage="1" showErrorMessage="1" sqref="O5:O23">
      <formula1>$O$704:$O$714</formula1>
    </dataValidation>
    <dataValidation type="list" allowBlank="1" showInputMessage="1" showErrorMessage="1" sqref="M5:M23">
      <formula1>$M$704:$M$718</formula1>
    </dataValidation>
    <dataValidation type="list" allowBlank="1" showInputMessage="1" showErrorMessage="1" sqref="BE5:BE23 AO5:AO23 AG5:AG23 AW5:AW23">
      <formula1>$AG$704:$AG$714</formula1>
    </dataValidation>
  </dataValidations>
  <pageMargins left="1.299212598425197" right="0.70866141732283472" top="0.74803149606299213" bottom="0.74803149606299213" header="0.31496062992125984" footer="0.31496062992125984"/>
  <pageSetup paperSize="119" scale="52" orientation="landscape" r:id="rId1"/>
  <rowBreaks count="2" manualBreakCount="2">
    <brk id="19" max="63" man="1"/>
    <brk id="46"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Secretaría de Hacienda Nov</vt:lpstr>
      <vt:lpstr>'Secretaría de Hacienda Nov'!Área_de_impresión</vt:lpstr>
      <vt:lpstr>'Secretaría de Hacienda Nov'!OLE_LINK1</vt:lpstr>
      <vt:lpstr>'Secretaría de Hacienda Nov'!Títulos_a_imprimir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Paola Guerra Rizo</dc:creator>
  <cp:lastModifiedBy>Carol Paola Guerra Rizo</cp:lastModifiedBy>
  <dcterms:created xsi:type="dcterms:W3CDTF">2017-12-19T22:17:29Z</dcterms:created>
  <dcterms:modified xsi:type="dcterms:W3CDTF">2017-12-19T22:17:54Z</dcterms:modified>
</cp:coreProperties>
</file>