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855"/>
  </bookViews>
  <sheets>
    <sheet name="Sec Educación" sheetId="1" r:id="rId1"/>
  </sheets>
  <calcPr calcId="152511"/>
</workbook>
</file>

<file path=xl/calcChain.xml><?xml version="1.0" encoding="utf-8"?>
<calcChain xmlns="http://schemas.openxmlformats.org/spreadsheetml/2006/main">
  <c r="K5" i="1" l="1"/>
  <c r="AI9" i="1" l="1"/>
  <c r="AZ9" i="1"/>
  <c r="AR9" i="1"/>
  <c r="AJ9" i="1"/>
  <c r="T9" i="1" l="1"/>
</calcChain>
</file>

<file path=xl/sharedStrings.xml><?xml version="1.0" encoding="utf-8"?>
<sst xmlns="http://schemas.openxmlformats.org/spreadsheetml/2006/main" count="142" uniqueCount="80">
  <si>
    <t>Plan de Desarrollo 2016 - 2019</t>
  </si>
  <si>
    <t>Plan de Acción 2016</t>
  </si>
  <si>
    <t>Reporte de Avances de Metas Plan de Acción 2016</t>
  </si>
  <si>
    <t>Objetivo</t>
  </si>
  <si>
    <t>Meta Resultado</t>
  </si>
  <si>
    <t>Indicador</t>
  </si>
  <si>
    <t>Línea Base</t>
  </si>
  <si>
    <t>Valor Meta</t>
  </si>
  <si>
    <t>Línea Estratégica</t>
  </si>
  <si>
    <t>Programa</t>
  </si>
  <si>
    <t>Subprograma</t>
  </si>
  <si>
    <t>Meta de Producto</t>
  </si>
  <si>
    <t>Proyecto/Acción</t>
  </si>
  <si>
    <t>Metas del Proyecto</t>
  </si>
  <si>
    <t>Fuentes de Financiación</t>
  </si>
  <si>
    <t>I TRIMESTRE</t>
  </si>
  <si>
    <t>II TRIMESTRE</t>
  </si>
  <si>
    <t>III TRIMESTRE</t>
  </si>
  <si>
    <t>IV TRIMESTRE</t>
  </si>
  <si>
    <t>Observaciones</t>
  </si>
  <si>
    <t>Línea Base (2015)</t>
  </si>
  <si>
    <t>Meta del Período</t>
  </si>
  <si>
    <t>Plazo</t>
  </si>
  <si>
    <t>Responsable</t>
  </si>
  <si>
    <t>Costo Total</t>
  </si>
  <si>
    <t>Departamento</t>
  </si>
  <si>
    <t>Nación</t>
  </si>
  <si>
    <t>Municipios</t>
  </si>
  <si>
    <t>Otros</t>
  </si>
  <si>
    <t>Avance Meta Resultado</t>
  </si>
  <si>
    <t>Avance Metas Proyecto</t>
  </si>
  <si>
    <t>Avance Ejecución Financiera</t>
  </si>
  <si>
    <t>Valor Meta Total del año</t>
  </si>
  <si>
    <t>Tipo de Población</t>
  </si>
  <si>
    <t>Valor de la Meta por tipo de población</t>
  </si>
  <si>
    <t>Tipo de Localización</t>
  </si>
  <si>
    <t>Valor de la Meta por Localización</t>
  </si>
  <si>
    <t>Avance de la Meta del año</t>
  </si>
  <si>
    <t>Avance de la Meta por tipo de Población</t>
  </si>
  <si>
    <t>Avance de la Meta por Localizaciòn</t>
  </si>
  <si>
    <t>I Trimestre</t>
  </si>
  <si>
    <t>II Trimestre</t>
  </si>
  <si>
    <t>III Trimestre</t>
  </si>
  <si>
    <t>IV Trimestre</t>
  </si>
  <si>
    <t>Fortalecer oportunidades para superar las vulnerabilidades sociales y  socioeconómica</t>
  </si>
  <si>
    <t>Magdalena Educada</t>
  </si>
  <si>
    <t>Primera Infancia</t>
  </si>
  <si>
    <t>Area Urbana</t>
  </si>
  <si>
    <t>Area Rural</t>
  </si>
  <si>
    <t>Infancia</t>
  </si>
  <si>
    <t>Adolescencia</t>
  </si>
  <si>
    <t>Juventud</t>
  </si>
  <si>
    <t>Adultos Mayores</t>
  </si>
  <si>
    <t>Subregión Norte</t>
  </si>
  <si>
    <t>Subregión Río</t>
  </si>
  <si>
    <t>Subregión Centro</t>
  </si>
  <si>
    <t>Subregión Sur</t>
  </si>
  <si>
    <t>Otros adultos</t>
  </si>
  <si>
    <t xml:space="preserve"> Mi Aula es un mundo de Amor e Inclusión.</t>
  </si>
  <si>
    <t>Programa PAE</t>
  </si>
  <si>
    <t>Subregión Santa Marta</t>
  </si>
  <si>
    <t>Cumplido</t>
  </si>
  <si>
    <t>No Cumplido</t>
  </si>
  <si>
    <t>Ecorregión CGSM</t>
  </si>
  <si>
    <t>Hombres</t>
  </si>
  <si>
    <t>Ecorregión SNSM</t>
  </si>
  <si>
    <t>Mujeres</t>
  </si>
  <si>
    <t>Humedales Centro y Sur</t>
  </si>
  <si>
    <t>LGBTI</t>
  </si>
  <si>
    <t>Zona Marino Costera</t>
  </si>
  <si>
    <t>Con discapacidad</t>
  </si>
  <si>
    <t>Víctimas</t>
  </si>
  <si>
    <t>En Reinserción</t>
  </si>
  <si>
    <t>Indígenas</t>
  </si>
  <si>
    <t>Afrodescendientes</t>
  </si>
  <si>
    <t>Pueblo ROM</t>
  </si>
  <si>
    <t># raciones diarias * dias calendario</t>
  </si>
  <si>
    <t>nd</t>
  </si>
  <si>
    <t>Número de raciones de comida entregadas</t>
  </si>
  <si>
    <t>Carlos A. Payares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</si>
</sst>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-&quot;??_);_(@_)"/>
    <numFmt numFmtId="166" formatCode="[$-C0A]d\-mmm\-yy;@"/>
    <numFmt numFmtId="167" formatCode="_(* #,##0.0_);_(* \(#,##0.0\);_(* &quot;-&quot;??_);_(@_)"/>
    <numFmt numFmtId="168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7" fillId="2" borderId="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6" borderId="29" xfId="1" applyNumberFormat="1" applyFont="1" applyFill="1" applyBorder="1" applyAlignment="1">
      <alignment vertical="center" wrapText="1"/>
    </xf>
    <xf numFmtId="166" fontId="2" fillId="6" borderId="29" xfId="2" applyNumberFormat="1" applyFont="1" applyFill="1" applyBorder="1" applyAlignment="1">
      <alignment horizontal="center" vertical="center"/>
    </xf>
    <xf numFmtId="166" fontId="2" fillId="6" borderId="29" xfId="2" applyNumberFormat="1" applyFont="1" applyFill="1" applyBorder="1" applyAlignment="1">
      <alignment horizontal="left" vertical="center" wrapText="1"/>
    </xf>
    <xf numFmtId="165" fontId="2" fillId="6" borderId="29" xfId="1" applyNumberFormat="1" applyFont="1" applyFill="1" applyBorder="1" applyAlignment="1">
      <alignment horizontal="center" vertical="center"/>
    </xf>
    <xf numFmtId="43" fontId="2" fillId="6" borderId="29" xfId="1" applyFont="1" applyFill="1" applyBorder="1" applyAlignment="1">
      <alignment horizontal="center" vertical="center"/>
    </xf>
    <xf numFmtId="43" fontId="2" fillId="6" borderId="32" xfId="1" applyFont="1" applyFill="1" applyBorder="1" applyAlignment="1">
      <alignment horizontal="center" vertical="center"/>
    </xf>
    <xf numFmtId="165" fontId="2" fillId="6" borderId="29" xfId="1" applyNumberFormat="1" applyFont="1" applyFill="1" applyBorder="1" applyAlignment="1">
      <alignment horizontal="center" vertical="center" wrapText="1"/>
    </xf>
    <xf numFmtId="165" fontId="2" fillId="6" borderId="32" xfId="1" applyNumberFormat="1" applyFont="1" applyFill="1" applyBorder="1" applyAlignment="1">
      <alignment horizontal="center" vertical="center" wrapText="1"/>
    </xf>
    <xf numFmtId="49" fontId="2" fillId="6" borderId="33" xfId="0" applyNumberFormat="1" applyFont="1" applyFill="1" applyBorder="1" applyAlignment="1">
      <alignment horizontal="left" vertical="center" wrapText="1"/>
    </xf>
    <xf numFmtId="49" fontId="2" fillId="6" borderId="29" xfId="0" applyNumberFormat="1" applyFont="1" applyFill="1" applyBorder="1" applyAlignment="1">
      <alignment horizontal="left" vertical="center" wrapText="1"/>
    </xf>
    <xf numFmtId="49" fontId="2" fillId="6" borderId="32" xfId="0" applyNumberFormat="1" applyFont="1" applyFill="1" applyBorder="1" applyAlignment="1">
      <alignment horizontal="left" vertical="center" wrapText="1"/>
    </xf>
    <xf numFmtId="0" fontId="2" fillId="6" borderId="0" xfId="0" applyFont="1" applyFill="1"/>
    <xf numFmtId="165" fontId="2" fillId="6" borderId="35" xfId="1" applyNumberFormat="1" applyFont="1" applyFill="1" applyBorder="1" applyAlignment="1">
      <alignment vertical="center" wrapText="1"/>
    </xf>
    <xf numFmtId="166" fontId="2" fillId="6" borderId="5" xfId="2" applyNumberFormat="1" applyFont="1" applyFill="1" applyBorder="1" applyAlignment="1">
      <alignment horizontal="center" vertical="center"/>
    </xf>
    <xf numFmtId="166" fontId="2" fillId="6" borderId="5" xfId="2" applyNumberFormat="1" applyFont="1" applyFill="1" applyBorder="1" applyAlignment="1">
      <alignment horizontal="left" vertical="center" wrapText="1"/>
    </xf>
    <xf numFmtId="165" fontId="2" fillId="6" borderId="5" xfId="1" applyNumberFormat="1" applyFont="1" applyFill="1" applyBorder="1" applyAlignment="1">
      <alignment horizontal="center" vertical="center"/>
    </xf>
    <xf numFmtId="43" fontId="2" fillId="6" borderId="35" xfId="1" applyFont="1" applyFill="1" applyBorder="1" applyAlignment="1">
      <alignment horizontal="center" vertical="center"/>
    </xf>
    <xf numFmtId="43" fontId="2" fillId="6" borderId="37" xfId="1" applyFont="1" applyFill="1" applyBorder="1" applyAlignment="1">
      <alignment horizontal="center" vertical="center"/>
    </xf>
    <xf numFmtId="165" fontId="2" fillId="6" borderId="35" xfId="1" applyNumberFormat="1" applyFont="1" applyFill="1" applyBorder="1" applyAlignment="1">
      <alignment horizontal="center" vertical="center" wrapText="1"/>
    </xf>
    <xf numFmtId="165" fontId="2" fillId="6" borderId="5" xfId="1" applyNumberFormat="1" applyFont="1" applyFill="1" applyBorder="1" applyAlignment="1">
      <alignment vertical="center" wrapText="1"/>
    </xf>
    <xf numFmtId="165" fontId="2" fillId="6" borderId="37" xfId="1" applyNumberFormat="1" applyFont="1" applyFill="1" applyBorder="1" applyAlignment="1">
      <alignment horizontal="center" vertical="center" wrapText="1"/>
    </xf>
    <xf numFmtId="49" fontId="2" fillId="6" borderId="38" xfId="0" applyNumberFormat="1" applyFont="1" applyFill="1" applyBorder="1" applyAlignment="1">
      <alignment horizontal="left" vertical="center" wrapText="1"/>
    </xf>
    <xf numFmtId="49" fontId="2" fillId="6" borderId="35" xfId="0" applyNumberFormat="1" applyFont="1" applyFill="1" applyBorder="1" applyAlignment="1">
      <alignment horizontal="left" vertical="center" wrapText="1"/>
    </xf>
    <xf numFmtId="49" fontId="2" fillId="6" borderId="37" xfId="0" applyNumberFormat="1" applyFont="1" applyFill="1" applyBorder="1" applyAlignment="1">
      <alignment horizontal="left" vertical="center" wrapText="1"/>
    </xf>
    <xf numFmtId="43" fontId="2" fillId="6" borderId="5" xfId="1" applyFont="1" applyFill="1" applyBorder="1" applyAlignment="1">
      <alignment horizontal="center" vertical="center"/>
    </xf>
    <xf numFmtId="166" fontId="2" fillId="6" borderId="35" xfId="2" applyNumberFormat="1" applyFont="1" applyFill="1" applyBorder="1" applyAlignment="1">
      <alignment horizontal="center" vertical="center"/>
    </xf>
    <xf numFmtId="166" fontId="2" fillId="6" borderId="35" xfId="2" applyNumberFormat="1" applyFont="1" applyFill="1" applyBorder="1" applyAlignment="1">
      <alignment horizontal="left" vertical="center" wrapText="1"/>
    </xf>
    <xf numFmtId="43" fontId="2" fillId="6" borderId="39" xfId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 wrapText="1"/>
    </xf>
    <xf numFmtId="166" fontId="2" fillId="6" borderId="5" xfId="0" applyNumberFormat="1" applyFont="1" applyFill="1" applyBorder="1" applyAlignment="1">
      <alignment vertical="center"/>
    </xf>
    <xf numFmtId="3" fontId="2" fillId="6" borderId="5" xfId="2" applyNumberFormat="1" applyFont="1" applyFill="1" applyBorder="1" applyAlignment="1">
      <alignment horizontal="left" vertical="center" wrapText="1"/>
    </xf>
    <xf numFmtId="168" fontId="2" fillId="6" borderId="7" xfId="4" applyNumberFormat="1" applyFont="1" applyFill="1" applyBorder="1" applyAlignment="1" applyProtection="1">
      <alignment vertical="center"/>
    </xf>
    <xf numFmtId="168" fontId="2" fillId="6" borderId="5" xfId="4" applyNumberFormat="1" applyFont="1" applyFill="1" applyBorder="1" applyAlignment="1" applyProtection="1">
      <alignment vertical="center"/>
    </xf>
    <xf numFmtId="43" fontId="2" fillId="6" borderId="5" xfId="1" applyFont="1" applyFill="1" applyBorder="1" applyAlignment="1" applyProtection="1">
      <alignment vertical="center"/>
    </xf>
    <xf numFmtId="43" fontId="2" fillId="6" borderId="8" xfId="1" applyFont="1" applyFill="1" applyBorder="1" applyAlignment="1" applyProtection="1">
      <alignment vertical="center"/>
    </xf>
    <xf numFmtId="165" fontId="2" fillId="6" borderId="5" xfId="1" applyNumberFormat="1" applyFont="1" applyFill="1" applyBorder="1" applyAlignment="1">
      <alignment horizontal="center" vertical="center" wrapText="1"/>
    </xf>
    <xf numFmtId="9" fontId="2" fillId="6" borderId="5" xfId="5" applyFont="1" applyFill="1" applyBorder="1" applyAlignment="1">
      <alignment horizontal="center" vertical="center" wrapText="1"/>
    </xf>
    <xf numFmtId="168" fontId="2" fillId="6" borderId="8" xfId="4" applyNumberFormat="1" applyFont="1" applyFill="1" applyBorder="1" applyAlignment="1">
      <alignment horizontal="center" vertical="center" wrapText="1"/>
    </xf>
    <xf numFmtId="165" fontId="2" fillId="6" borderId="8" xfId="1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left" vertical="center" wrapText="1"/>
    </xf>
    <xf numFmtId="49" fontId="2" fillId="6" borderId="5" xfId="0" applyNumberFormat="1" applyFont="1" applyFill="1" applyBorder="1" applyAlignment="1">
      <alignment horizontal="left" vertical="center" wrapText="1"/>
    </xf>
    <xf numFmtId="49" fontId="2" fillId="6" borderId="8" xfId="0" applyNumberFormat="1" applyFont="1" applyFill="1" applyBorder="1" applyAlignment="1">
      <alignment horizontal="left" vertical="center" wrapText="1"/>
    </xf>
    <xf numFmtId="167" fontId="2" fillId="6" borderId="5" xfId="1" applyNumberFormat="1" applyFont="1" applyFill="1" applyBorder="1" applyAlignment="1">
      <alignment vertical="center" wrapText="1"/>
    </xf>
    <xf numFmtId="0" fontId="2" fillId="6" borderId="7" xfId="0" applyFont="1" applyFill="1" applyBorder="1" applyAlignment="1" applyProtection="1">
      <alignment vertical="center"/>
    </xf>
    <xf numFmtId="165" fontId="2" fillId="6" borderId="21" xfId="1" applyNumberFormat="1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left" vertical="center" wrapText="1"/>
    </xf>
    <xf numFmtId="166" fontId="2" fillId="6" borderId="17" xfId="0" applyNumberFormat="1" applyFont="1" applyFill="1" applyBorder="1" applyAlignment="1">
      <alignment vertical="center"/>
    </xf>
    <xf numFmtId="3" fontId="2" fillId="6" borderId="17" xfId="2" applyNumberFormat="1" applyFont="1" applyFill="1" applyBorder="1" applyAlignment="1">
      <alignment horizontal="left" vertical="center" wrapText="1"/>
    </xf>
    <xf numFmtId="0" fontId="2" fillId="6" borderId="34" xfId="0" applyFont="1" applyFill="1" applyBorder="1" applyAlignment="1" applyProtection="1">
      <alignment vertical="center"/>
    </xf>
    <xf numFmtId="43" fontId="2" fillId="6" borderId="17" xfId="1" applyFont="1" applyFill="1" applyBorder="1" applyAlignment="1" applyProtection="1">
      <alignment vertical="center"/>
    </xf>
    <xf numFmtId="43" fontId="2" fillId="6" borderId="36" xfId="1" applyFont="1" applyFill="1" applyBorder="1" applyAlignment="1" applyProtection="1">
      <alignment vertical="center"/>
    </xf>
    <xf numFmtId="165" fontId="2" fillId="6" borderId="25" xfId="1" applyNumberFormat="1" applyFont="1" applyFill="1" applyBorder="1" applyAlignment="1">
      <alignment horizontal="center" vertical="center" wrapText="1"/>
    </xf>
    <xf numFmtId="165" fontId="2" fillId="6" borderId="21" xfId="1" applyNumberFormat="1" applyFont="1" applyFill="1" applyBorder="1" applyAlignment="1">
      <alignment horizontal="center" vertical="center" wrapText="1"/>
    </xf>
    <xf numFmtId="165" fontId="2" fillId="6" borderId="24" xfId="1" applyNumberFormat="1" applyFont="1" applyFill="1" applyBorder="1" applyAlignment="1">
      <alignment horizontal="center" vertical="center" wrapText="1"/>
    </xf>
    <xf numFmtId="49" fontId="2" fillId="6" borderId="25" xfId="0" applyNumberFormat="1" applyFont="1" applyFill="1" applyBorder="1" applyAlignment="1">
      <alignment horizontal="left" vertical="center" wrapText="1"/>
    </xf>
    <xf numFmtId="49" fontId="2" fillId="6" borderId="21" xfId="0" applyNumberFormat="1" applyFont="1" applyFill="1" applyBorder="1" applyAlignment="1">
      <alignment horizontal="left" vertical="center" wrapText="1"/>
    </xf>
    <xf numFmtId="49" fontId="2" fillId="6" borderId="24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vertical="center" wrapText="1"/>
    </xf>
    <xf numFmtId="0" fontId="2" fillId="6" borderId="34" xfId="0" applyFont="1" applyFill="1" applyBorder="1" applyAlignment="1">
      <alignment vertical="center" wrapText="1"/>
    </xf>
    <xf numFmtId="0" fontId="2" fillId="6" borderId="40" xfId="0" applyFont="1" applyFill="1" applyBorder="1" applyAlignment="1">
      <alignment vertical="center" wrapText="1"/>
    </xf>
    <xf numFmtId="0" fontId="3" fillId="6" borderId="28" xfId="0" applyFont="1" applyFill="1" applyBorder="1" applyAlignment="1">
      <alignment vertical="center" wrapText="1"/>
    </xf>
    <xf numFmtId="0" fontId="3" fillId="6" borderId="17" xfId="0" applyFont="1" applyFill="1" applyBorder="1" applyAlignment="1">
      <alignment vertical="center" wrapText="1"/>
    </xf>
    <xf numFmtId="0" fontId="3" fillId="6" borderId="22" xfId="0" applyFont="1" applyFill="1" applyBorder="1" applyAlignment="1">
      <alignment vertical="center" wrapText="1"/>
    </xf>
    <xf numFmtId="0" fontId="2" fillId="6" borderId="28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 wrapText="1"/>
    </xf>
    <xf numFmtId="9" fontId="3" fillId="6" borderId="28" xfId="0" applyNumberFormat="1" applyFont="1" applyFill="1" applyBorder="1" applyAlignment="1">
      <alignment horizontal="center" vertical="center" wrapText="1"/>
    </xf>
    <xf numFmtId="9" fontId="3" fillId="6" borderId="17" xfId="0" applyNumberFormat="1" applyFont="1" applyFill="1" applyBorder="1" applyAlignment="1">
      <alignment horizontal="center" vertical="center" wrapText="1"/>
    </xf>
    <xf numFmtId="9" fontId="3" fillId="6" borderId="22" xfId="0" applyNumberFormat="1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3" fontId="2" fillId="6" borderId="31" xfId="2" applyNumberFormat="1" applyFont="1" applyFill="1" applyBorder="1" applyAlignment="1">
      <alignment horizontal="center" vertical="center" wrapText="1"/>
    </xf>
    <xf numFmtId="3" fontId="2" fillId="6" borderId="16" xfId="2" applyNumberFormat="1" applyFont="1" applyFill="1" applyBorder="1" applyAlignment="1">
      <alignment horizontal="center" vertical="center" wrapText="1"/>
    </xf>
    <xf numFmtId="3" fontId="2" fillId="6" borderId="20" xfId="2" applyNumberFormat="1" applyFont="1" applyFill="1" applyBorder="1" applyAlignment="1">
      <alignment horizontal="center" vertical="center" wrapText="1"/>
    </xf>
    <xf numFmtId="1" fontId="2" fillId="6" borderId="28" xfId="2" applyNumberFormat="1" applyFont="1" applyFill="1" applyBorder="1" applyAlignment="1">
      <alignment horizontal="center" vertical="center"/>
    </xf>
    <xf numFmtId="1" fontId="2" fillId="6" borderId="17" xfId="2" applyNumberFormat="1" applyFont="1" applyFill="1" applyBorder="1" applyAlignment="1">
      <alignment horizontal="center" vertical="center"/>
    </xf>
    <xf numFmtId="1" fontId="2" fillId="6" borderId="22" xfId="2" applyNumberFormat="1" applyFont="1" applyFill="1" applyBorder="1" applyAlignment="1">
      <alignment horizontal="center" vertical="center"/>
    </xf>
    <xf numFmtId="165" fontId="4" fillId="6" borderId="28" xfId="1" applyNumberFormat="1" applyFont="1" applyFill="1" applyBorder="1" applyAlignment="1">
      <alignment horizontal="center" vertical="center"/>
    </xf>
    <xf numFmtId="165" fontId="4" fillId="6" borderId="17" xfId="1" applyNumberFormat="1" applyFont="1" applyFill="1" applyBorder="1" applyAlignment="1">
      <alignment horizontal="center" vertical="center"/>
    </xf>
    <xf numFmtId="165" fontId="4" fillId="6" borderId="22" xfId="1" applyNumberFormat="1" applyFont="1" applyFill="1" applyBorder="1" applyAlignment="1">
      <alignment horizontal="center" vertical="center"/>
    </xf>
    <xf numFmtId="165" fontId="2" fillId="6" borderId="28" xfId="1" applyNumberFormat="1" applyFont="1" applyFill="1" applyBorder="1" applyAlignment="1">
      <alignment horizontal="center" vertical="center" wrapText="1"/>
    </xf>
    <xf numFmtId="165" fontId="2" fillId="6" borderId="17" xfId="1" applyNumberFormat="1" applyFont="1" applyFill="1" applyBorder="1" applyAlignment="1">
      <alignment horizontal="center" vertical="center" wrapText="1"/>
    </xf>
    <xf numFmtId="165" fontId="2" fillId="6" borderId="22" xfId="1" applyNumberFormat="1" applyFont="1" applyFill="1" applyBorder="1" applyAlignment="1">
      <alignment horizontal="center" vertical="center" wrapText="1"/>
    </xf>
    <xf numFmtId="165" fontId="2" fillId="6" borderId="30" xfId="1" applyNumberFormat="1" applyFont="1" applyFill="1" applyBorder="1" applyAlignment="1">
      <alignment horizontal="center" vertical="center" wrapText="1"/>
    </xf>
    <xf numFmtId="165" fontId="2" fillId="6" borderId="36" xfId="1" applyNumberFormat="1" applyFont="1" applyFill="1" applyBorder="1" applyAlignment="1">
      <alignment horizontal="center" vertical="center" wrapText="1"/>
    </xf>
    <xf numFmtId="165" fontId="2" fillId="6" borderId="26" xfId="1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/>
    <cellStyle name="Moneda" xfId="4" builtinId="4"/>
    <cellStyle name="Normal" xfId="0" builtinId="0"/>
    <cellStyle name="Normal 2 2" xfId="3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5"/>
  <sheetViews>
    <sheetView tabSelected="1" topLeftCell="BB1" zoomScale="90" zoomScaleNormal="90" workbookViewId="0">
      <pane ySplit="4" topLeftCell="A5" activePane="bottomLeft" state="frozen"/>
      <selection pane="bottomLeft" activeCell="K12" sqref="K12"/>
    </sheetView>
  </sheetViews>
  <sheetFormatPr baseColWidth="10" defaultColWidth="11.42578125" defaultRowHeight="16.5" x14ac:dyDescent="0.3"/>
  <cols>
    <col min="1" max="1" width="17.85546875" style="1" customWidth="1"/>
    <col min="2" max="2" width="15.5703125" style="1" bestFit="1" customWidth="1"/>
    <col min="3" max="3" width="15.28515625" style="1" bestFit="1" customWidth="1"/>
    <col min="4" max="4" width="8.42578125" style="1" customWidth="1"/>
    <col min="5" max="5" width="8.5703125" style="1" customWidth="1"/>
    <col min="6" max="6" width="14.28515625" style="1" customWidth="1"/>
    <col min="7" max="7" width="15.85546875" style="1" customWidth="1"/>
    <col min="8" max="8" width="17.28515625" style="1" customWidth="1"/>
    <col min="9" max="9" width="15.5703125" style="1" customWidth="1"/>
    <col min="10" max="10" width="14.7109375" style="1" customWidth="1"/>
    <col min="11" max="11" width="15.7109375" style="1" customWidth="1"/>
    <col min="12" max="16" width="16.7109375" style="1" customWidth="1"/>
    <col min="17" max="18" width="11.28515625" style="1" bestFit="1" customWidth="1"/>
    <col min="19" max="19" width="22" style="1" customWidth="1"/>
    <col min="20" max="20" width="42.85546875" style="1" customWidth="1"/>
    <col min="21" max="21" width="12.140625" style="1" bestFit="1" customWidth="1"/>
    <col min="22" max="22" width="19.28515625" style="1" customWidth="1"/>
    <col min="23" max="23" width="21.28515625" style="1" customWidth="1"/>
    <col min="24" max="24" width="16.7109375" style="1" customWidth="1"/>
    <col min="25" max="25" width="25.140625" style="1" customWidth="1"/>
    <col min="26" max="26" width="16.7109375" style="1" customWidth="1"/>
    <col min="27" max="27" width="24.7109375" style="1" customWidth="1"/>
    <col min="28" max="59" width="16.7109375" style="12" customWidth="1"/>
    <col min="60" max="63" width="26.7109375" style="1" customWidth="1"/>
    <col min="64" max="16384" width="11.42578125" style="1"/>
  </cols>
  <sheetData>
    <row r="1" spans="1:63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  <c r="S1" s="99" t="s">
        <v>1</v>
      </c>
      <c r="T1" s="100"/>
      <c r="U1" s="100"/>
      <c r="V1" s="100"/>
      <c r="W1" s="100"/>
      <c r="X1" s="100"/>
      <c r="Y1" s="100"/>
      <c r="Z1" s="100"/>
      <c r="AA1" s="101"/>
      <c r="AB1" s="102" t="s">
        <v>2</v>
      </c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4"/>
    </row>
    <row r="2" spans="1:63" x14ac:dyDescent="0.3">
      <c r="A2" s="105" t="s">
        <v>3</v>
      </c>
      <c r="B2" s="108" t="s">
        <v>4</v>
      </c>
      <c r="C2" s="111" t="s">
        <v>5</v>
      </c>
      <c r="D2" s="114" t="s">
        <v>6</v>
      </c>
      <c r="E2" s="111" t="s">
        <v>7</v>
      </c>
      <c r="F2" s="117" t="s">
        <v>8</v>
      </c>
      <c r="G2" s="70" t="s">
        <v>9</v>
      </c>
      <c r="H2" s="70" t="s">
        <v>10</v>
      </c>
      <c r="I2" s="70" t="s">
        <v>11</v>
      </c>
      <c r="J2" s="70"/>
      <c r="K2" s="70"/>
      <c r="L2" s="70"/>
      <c r="M2" s="70"/>
      <c r="N2" s="70"/>
      <c r="O2" s="70"/>
      <c r="P2" s="70"/>
      <c r="Q2" s="70"/>
      <c r="R2" s="71"/>
      <c r="S2" s="72" t="s">
        <v>12</v>
      </c>
      <c r="T2" s="75" t="s">
        <v>13</v>
      </c>
      <c r="U2" s="76"/>
      <c r="V2" s="77"/>
      <c r="W2" s="78" t="s">
        <v>14</v>
      </c>
      <c r="X2" s="78"/>
      <c r="Y2" s="78"/>
      <c r="Z2" s="78"/>
      <c r="AA2" s="79"/>
      <c r="AB2" s="80" t="s">
        <v>15</v>
      </c>
      <c r="AC2" s="81"/>
      <c r="AD2" s="81"/>
      <c r="AE2" s="81"/>
      <c r="AF2" s="81"/>
      <c r="AG2" s="81"/>
      <c r="AH2" s="81"/>
      <c r="AI2" s="82"/>
      <c r="AJ2" s="80" t="s">
        <v>16</v>
      </c>
      <c r="AK2" s="81"/>
      <c r="AL2" s="81"/>
      <c r="AM2" s="81"/>
      <c r="AN2" s="81"/>
      <c r="AO2" s="81"/>
      <c r="AP2" s="81"/>
      <c r="AQ2" s="82"/>
      <c r="AR2" s="80" t="s">
        <v>17</v>
      </c>
      <c r="AS2" s="81"/>
      <c r="AT2" s="81"/>
      <c r="AU2" s="81"/>
      <c r="AV2" s="81"/>
      <c r="AW2" s="81"/>
      <c r="AX2" s="81"/>
      <c r="AY2" s="82"/>
      <c r="AZ2" s="80" t="s">
        <v>18</v>
      </c>
      <c r="BA2" s="81"/>
      <c r="BB2" s="81"/>
      <c r="BC2" s="81"/>
      <c r="BD2" s="81"/>
      <c r="BE2" s="81"/>
      <c r="BF2" s="81"/>
      <c r="BG2" s="82"/>
      <c r="BH2" s="122" t="s">
        <v>19</v>
      </c>
      <c r="BI2" s="123"/>
      <c r="BJ2" s="123"/>
      <c r="BK2" s="124"/>
    </row>
    <row r="3" spans="1:63" x14ac:dyDescent="0.3">
      <c r="A3" s="106"/>
      <c r="B3" s="109"/>
      <c r="C3" s="112"/>
      <c r="D3" s="115"/>
      <c r="E3" s="112"/>
      <c r="F3" s="118"/>
      <c r="G3" s="120"/>
      <c r="H3" s="120"/>
      <c r="I3" s="125" t="s">
        <v>5</v>
      </c>
      <c r="J3" s="109" t="s">
        <v>20</v>
      </c>
      <c r="K3" s="109" t="s">
        <v>21</v>
      </c>
      <c r="L3" s="128">
        <v>2017</v>
      </c>
      <c r="M3" s="129"/>
      <c r="N3" s="129"/>
      <c r="O3" s="129"/>
      <c r="P3" s="130"/>
      <c r="Q3" s="2"/>
      <c r="R3" s="3"/>
      <c r="S3" s="73"/>
      <c r="T3" s="83" t="s">
        <v>5</v>
      </c>
      <c r="U3" s="125" t="s">
        <v>22</v>
      </c>
      <c r="V3" s="83" t="s">
        <v>23</v>
      </c>
      <c r="W3" s="131" t="s">
        <v>24</v>
      </c>
      <c r="X3" s="83" t="s">
        <v>25</v>
      </c>
      <c r="Y3" s="83" t="s">
        <v>26</v>
      </c>
      <c r="Z3" s="83" t="s">
        <v>27</v>
      </c>
      <c r="AA3" s="85" t="s">
        <v>28</v>
      </c>
      <c r="AB3" s="87" t="s">
        <v>29</v>
      </c>
      <c r="AC3" s="89" t="s">
        <v>11</v>
      </c>
      <c r="AD3" s="90"/>
      <c r="AE3" s="90"/>
      <c r="AF3" s="90"/>
      <c r="AG3" s="91"/>
      <c r="AH3" s="92" t="s">
        <v>30</v>
      </c>
      <c r="AI3" s="94" t="s">
        <v>31</v>
      </c>
      <c r="AJ3" s="87" t="s">
        <v>29</v>
      </c>
      <c r="AK3" s="89" t="s">
        <v>11</v>
      </c>
      <c r="AL3" s="90"/>
      <c r="AM3" s="90"/>
      <c r="AN3" s="90"/>
      <c r="AO3" s="91"/>
      <c r="AP3" s="92" t="s">
        <v>30</v>
      </c>
      <c r="AQ3" s="94" t="s">
        <v>31</v>
      </c>
      <c r="AR3" s="87" t="s">
        <v>29</v>
      </c>
      <c r="AS3" s="89" t="s">
        <v>11</v>
      </c>
      <c r="AT3" s="90"/>
      <c r="AU3" s="90"/>
      <c r="AV3" s="90"/>
      <c r="AW3" s="91"/>
      <c r="AX3" s="92" t="s">
        <v>30</v>
      </c>
      <c r="AY3" s="94" t="s">
        <v>31</v>
      </c>
      <c r="AZ3" s="87" t="s">
        <v>29</v>
      </c>
      <c r="BA3" s="89" t="s">
        <v>11</v>
      </c>
      <c r="BB3" s="90"/>
      <c r="BC3" s="90"/>
      <c r="BD3" s="90"/>
      <c r="BE3" s="91"/>
      <c r="BF3" s="92" t="s">
        <v>30</v>
      </c>
      <c r="BG3" s="94" t="s">
        <v>31</v>
      </c>
      <c r="BH3" s="122"/>
      <c r="BI3" s="123"/>
      <c r="BJ3" s="123"/>
      <c r="BK3" s="124"/>
    </row>
    <row r="4" spans="1:63" ht="50.25" thickBot="1" x14ac:dyDescent="0.35">
      <c r="A4" s="107"/>
      <c r="B4" s="110"/>
      <c r="C4" s="113"/>
      <c r="D4" s="116"/>
      <c r="E4" s="113"/>
      <c r="F4" s="119"/>
      <c r="G4" s="121"/>
      <c r="H4" s="121"/>
      <c r="I4" s="126"/>
      <c r="J4" s="127"/>
      <c r="K4" s="127"/>
      <c r="L4" s="4" t="s">
        <v>32</v>
      </c>
      <c r="M4" s="5" t="s">
        <v>33</v>
      </c>
      <c r="N4" s="5" t="s">
        <v>34</v>
      </c>
      <c r="O4" s="5" t="s">
        <v>35</v>
      </c>
      <c r="P4" s="5" t="s">
        <v>36</v>
      </c>
      <c r="Q4" s="6">
        <v>2018</v>
      </c>
      <c r="R4" s="7">
        <v>2019</v>
      </c>
      <c r="S4" s="74"/>
      <c r="T4" s="84"/>
      <c r="U4" s="126"/>
      <c r="V4" s="84"/>
      <c r="W4" s="132"/>
      <c r="X4" s="84"/>
      <c r="Y4" s="84"/>
      <c r="Z4" s="84"/>
      <c r="AA4" s="86"/>
      <c r="AB4" s="88"/>
      <c r="AC4" s="8" t="s">
        <v>37</v>
      </c>
      <c r="AD4" s="8" t="s">
        <v>33</v>
      </c>
      <c r="AE4" s="8" t="s">
        <v>38</v>
      </c>
      <c r="AF4" s="8" t="s">
        <v>35</v>
      </c>
      <c r="AG4" s="8" t="s">
        <v>39</v>
      </c>
      <c r="AH4" s="93"/>
      <c r="AI4" s="95"/>
      <c r="AJ4" s="88"/>
      <c r="AK4" s="8" t="s">
        <v>37</v>
      </c>
      <c r="AL4" s="8" t="s">
        <v>33</v>
      </c>
      <c r="AM4" s="8" t="s">
        <v>38</v>
      </c>
      <c r="AN4" s="8" t="s">
        <v>35</v>
      </c>
      <c r="AO4" s="8" t="s">
        <v>39</v>
      </c>
      <c r="AP4" s="93"/>
      <c r="AQ4" s="95"/>
      <c r="AR4" s="88"/>
      <c r="AS4" s="8" t="s">
        <v>37</v>
      </c>
      <c r="AT4" s="8" t="s">
        <v>33</v>
      </c>
      <c r="AU4" s="8" t="s">
        <v>38</v>
      </c>
      <c r="AV4" s="8" t="s">
        <v>35</v>
      </c>
      <c r="AW4" s="8" t="s">
        <v>39</v>
      </c>
      <c r="AX4" s="93"/>
      <c r="AY4" s="95"/>
      <c r="AZ4" s="88"/>
      <c r="BA4" s="8" t="s">
        <v>37</v>
      </c>
      <c r="BB4" s="8" t="s">
        <v>33</v>
      </c>
      <c r="BC4" s="8" t="s">
        <v>38</v>
      </c>
      <c r="BD4" s="8" t="s">
        <v>35</v>
      </c>
      <c r="BE4" s="8" t="s">
        <v>39</v>
      </c>
      <c r="BF4" s="93"/>
      <c r="BG4" s="95"/>
      <c r="BH4" s="9" t="s">
        <v>40</v>
      </c>
      <c r="BI4" s="10" t="s">
        <v>41</v>
      </c>
      <c r="BJ4" s="10" t="s">
        <v>42</v>
      </c>
      <c r="BK4" s="11" t="s">
        <v>43</v>
      </c>
    </row>
    <row r="5" spans="1:63" s="24" customFormat="1" x14ac:dyDescent="0.3">
      <c r="A5" s="133" t="s">
        <v>44</v>
      </c>
      <c r="B5" s="136"/>
      <c r="C5" s="139" t="s">
        <v>76</v>
      </c>
      <c r="D5" s="142"/>
      <c r="E5" s="142">
        <v>1</v>
      </c>
      <c r="F5" s="145" t="s">
        <v>45</v>
      </c>
      <c r="G5" s="145" t="s">
        <v>58</v>
      </c>
      <c r="H5" s="145" t="s">
        <v>59</v>
      </c>
      <c r="I5" s="145" t="s">
        <v>78</v>
      </c>
      <c r="J5" s="151" t="s">
        <v>77</v>
      </c>
      <c r="K5" s="154">
        <f>L5*4</f>
        <v>104997992</v>
      </c>
      <c r="L5" s="154">
        <v>26249498</v>
      </c>
      <c r="M5" s="13"/>
      <c r="N5" s="13"/>
      <c r="O5" s="13"/>
      <c r="P5" s="13"/>
      <c r="Q5" s="157">
        <v>115917</v>
      </c>
      <c r="R5" s="160">
        <v>115917</v>
      </c>
      <c r="S5" s="148"/>
      <c r="T5" s="13"/>
      <c r="U5" s="14"/>
      <c r="V5" s="15"/>
      <c r="W5" s="16"/>
      <c r="X5" s="17"/>
      <c r="Y5" s="17"/>
      <c r="Z5" s="17"/>
      <c r="AA5" s="18"/>
      <c r="AB5" s="19"/>
      <c r="AC5" s="19"/>
      <c r="AD5" s="13"/>
      <c r="AE5" s="13"/>
      <c r="AF5" s="13"/>
      <c r="AG5" s="13"/>
      <c r="AH5" s="19"/>
      <c r="AI5" s="20"/>
      <c r="AJ5" s="19"/>
      <c r="AK5" s="19"/>
      <c r="AL5" s="13"/>
      <c r="AM5" s="13"/>
      <c r="AN5" s="13"/>
      <c r="AO5" s="13"/>
      <c r="AP5" s="19"/>
      <c r="AQ5" s="20"/>
      <c r="AR5" s="19"/>
      <c r="AS5" s="19"/>
      <c r="AT5" s="13"/>
      <c r="AU5" s="13"/>
      <c r="AV5" s="13"/>
      <c r="AW5" s="13"/>
      <c r="AX5" s="19"/>
      <c r="AY5" s="20"/>
      <c r="AZ5" s="19"/>
      <c r="BA5" s="19"/>
      <c r="BB5" s="13"/>
      <c r="BC5" s="13"/>
      <c r="BD5" s="13"/>
      <c r="BE5" s="13"/>
      <c r="BF5" s="19"/>
      <c r="BG5" s="20"/>
      <c r="BH5" s="21"/>
      <c r="BI5" s="22"/>
      <c r="BJ5" s="22"/>
      <c r="BK5" s="23"/>
    </row>
    <row r="6" spans="1:63" s="24" customFormat="1" x14ac:dyDescent="0.3">
      <c r="A6" s="134"/>
      <c r="B6" s="137"/>
      <c r="C6" s="140"/>
      <c r="D6" s="143"/>
      <c r="E6" s="143"/>
      <c r="F6" s="146"/>
      <c r="G6" s="146"/>
      <c r="H6" s="146"/>
      <c r="I6" s="146"/>
      <c r="J6" s="152"/>
      <c r="K6" s="155"/>
      <c r="L6" s="155"/>
      <c r="M6" s="25"/>
      <c r="N6" s="25"/>
      <c r="O6" s="25"/>
      <c r="P6" s="25"/>
      <c r="Q6" s="158"/>
      <c r="R6" s="161"/>
      <c r="S6" s="149"/>
      <c r="T6" s="25"/>
      <c r="U6" s="26"/>
      <c r="V6" s="27"/>
      <c r="W6" s="28"/>
      <c r="X6" s="29"/>
      <c r="Y6" s="29"/>
      <c r="Z6" s="29"/>
      <c r="AA6" s="30"/>
      <c r="AB6" s="31"/>
      <c r="AC6" s="31"/>
      <c r="AD6" s="32"/>
      <c r="AE6" s="32"/>
      <c r="AF6" s="32"/>
      <c r="AG6" s="32"/>
      <c r="AH6" s="31"/>
      <c r="AI6" s="33"/>
      <c r="AJ6" s="31"/>
      <c r="AK6" s="31"/>
      <c r="AL6" s="32"/>
      <c r="AM6" s="32"/>
      <c r="AN6" s="32"/>
      <c r="AO6" s="32"/>
      <c r="AP6" s="31"/>
      <c r="AQ6" s="33"/>
      <c r="AR6" s="31"/>
      <c r="AS6" s="31"/>
      <c r="AT6" s="32"/>
      <c r="AU6" s="32"/>
      <c r="AV6" s="32"/>
      <c r="AW6" s="32"/>
      <c r="AX6" s="31"/>
      <c r="AY6" s="33"/>
      <c r="AZ6" s="31"/>
      <c r="BA6" s="31"/>
      <c r="BB6" s="32"/>
      <c r="BC6" s="32"/>
      <c r="BD6" s="32"/>
      <c r="BE6" s="32"/>
      <c r="BF6" s="31"/>
      <c r="BG6" s="33"/>
      <c r="BH6" s="34"/>
      <c r="BI6" s="35"/>
      <c r="BJ6" s="35"/>
      <c r="BK6" s="36"/>
    </row>
    <row r="7" spans="1:63" s="24" customFormat="1" x14ac:dyDescent="0.3">
      <c r="A7" s="134"/>
      <c r="B7" s="137"/>
      <c r="C7" s="140"/>
      <c r="D7" s="143"/>
      <c r="E7" s="143"/>
      <c r="F7" s="146"/>
      <c r="G7" s="146"/>
      <c r="H7" s="146"/>
      <c r="I7" s="146"/>
      <c r="J7" s="152"/>
      <c r="K7" s="155"/>
      <c r="L7" s="155"/>
      <c r="M7" s="25"/>
      <c r="N7" s="25"/>
      <c r="O7" s="25"/>
      <c r="P7" s="25"/>
      <c r="Q7" s="158"/>
      <c r="R7" s="161"/>
      <c r="S7" s="149"/>
      <c r="T7" s="25"/>
      <c r="U7" s="26"/>
      <c r="V7" s="27"/>
      <c r="W7" s="37"/>
      <c r="X7" s="29"/>
      <c r="Y7" s="29"/>
      <c r="Z7" s="29"/>
      <c r="AA7" s="30"/>
      <c r="AB7" s="31"/>
      <c r="AC7" s="31"/>
      <c r="AD7" s="32"/>
      <c r="AE7" s="32"/>
      <c r="AF7" s="32"/>
      <c r="AG7" s="32"/>
      <c r="AH7" s="31"/>
      <c r="AI7" s="33"/>
      <c r="AJ7" s="31"/>
      <c r="AK7" s="31"/>
      <c r="AL7" s="32"/>
      <c r="AM7" s="32"/>
      <c r="AN7" s="32"/>
      <c r="AO7" s="32"/>
      <c r="AP7" s="31"/>
      <c r="AQ7" s="33"/>
      <c r="AR7" s="31"/>
      <c r="AS7" s="31"/>
      <c r="AT7" s="32"/>
      <c r="AU7" s="32"/>
      <c r="AV7" s="32"/>
      <c r="AW7" s="32"/>
      <c r="AX7" s="31"/>
      <c r="AY7" s="33"/>
      <c r="AZ7" s="31"/>
      <c r="BA7" s="31"/>
      <c r="BB7" s="32"/>
      <c r="BC7" s="32"/>
      <c r="BD7" s="32"/>
      <c r="BE7" s="32"/>
      <c r="BF7" s="31"/>
      <c r="BG7" s="33"/>
      <c r="BH7" s="34"/>
      <c r="BI7" s="35"/>
      <c r="BJ7" s="35"/>
      <c r="BK7" s="36"/>
    </row>
    <row r="8" spans="1:63" s="24" customFormat="1" x14ac:dyDescent="0.3">
      <c r="A8" s="134"/>
      <c r="B8" s="137"/>
      <c r="C8" s="140"/>
      <c r="D8" s="143"/>
      <c r="E8" s="143"/>
      <c r="F8" s="146"/>
      <c r="G8" s="146"/>
      <c r="H8" s="146"/>
      <c r="I8" s="146"/>
      <c r="J8" s="152"/>
      <c r="K8" s="155"/>
      <c r="L8" s="155"/>
      <c r="M8" s="25"/>
      <c r="N8" s="25"/>
      <c r="O8" s="25"/>
      <c r="P8" s="25"/>
      <c r="Q8" s="158"/>
      <c r="R8" s="161"/>
      <c r="S8" s="149"/>
      <c r="T8" s="25"/>
      <c r="U8" s="38"/>
      <c r="V8" s="39"/>
      <c r="W8" s="40"/>
      <c r="X8" s="29"/>
      <c r="Y8" s="29"/>
      <c r="Z8" s="29"/>
      <c r="AA8" s="30"/>
      <c r="AB8" s="31"/>
      <c r="AC8" s="31"/>
      <c r="AD8" s="25"/>
      <c r="AE8" s="25"/>
      <c r="AF8" s="25"/>
      <c r="AG8" s="25"/>
      <c r="AH8" s="31"/>
      <c r="AI8" s="33"/>
      <c r="AJ8" s="31"/>
      <c r="AK8" s="31"/>
      <c r="AL8" s="25"/>
      <c r="AM8" s="25"/>
      <c r="AN8" s="25"/>
      <c r="AO8" s="25"/>
      <c r="AP8" s="31"/>
      <c r="AQ8" s="33"/>
      <c r="AR8" s="31"/>
      <c r="AS8" s="31"/>
      <c r="AT8" s="25"/>
      <c r="AU8" s="25"/>
      <c r="AV8" s="25"/>
      <c r="AW8" s="25"/>
      <c r="AX8" s="31"/>
      <c r="AY8" s="33"/>
      <c r="AZ8" s="31"/>
      <c r="BA8" s="31"/>
      <c r="BB8" s="25"/>
      <c r="BC8" s="25"/>
      <c r="BD8" s="25"/>
      <c r="BE8" s="25"/>
      <c r="BF8" s="31"/>
      <c r="BG8" s="33"/>
      <c r="BH8" s="34"/>
      <c r="BI8" s="35"/>
      <c r="BJ8" s="35"/>
      <c r="BK8" s="36"/>
    </row>
    <row r="9" spans="1:63" s="24" customFormat="1" ht="33" x14ac:dyDescent="0.3">
      <c r="A9" s="134"/>
      <c r="B9" s="137"/>
      <c r="C9" s="140"/>
      <c r="D9" s="143"/>
      <c r="E9" s="143"/>
      <c r="F9" s="146"/>
      <c r="G9" s="146"/>
      <c r="H9" s="146"/>
      <c r="I9" s="146"/>
      <c r="J9" s="152"/>
      <c r="K9" s="155"/>
      <c r="L9" s="155"/>
      <c r="M9" s="32"/>
      <c r="N9" s="32"/>
      <c r="O9" s="32"/>
      <c r="P9" s="32"/>
      <c r="Q9" s="158"/>
      <c r="R9" s="161"/>
      <c r="S9" s="149"/>
      <c r="T9" s="41" t="str">
        <f>+I5</f>
        <v>Número de raciones de comida entregadas</v>
      </c>
      <c r="U9" s="42">
        <v>43084</v>
      </c>
      <c r="V9" s="43" t="s">
        <v>79</v>
      </c>
      <c r="W9" s="44">
        <v>49842381493</v>
      </c>
      <c r="X9" s="45">
        <v>29418341307</v>
      </c>
      <c r="Y9" s="45">
        <v>20424040186</v>
      </c>
      <c r="Z9" s="46"/>
      <c r="AA9" s="47"/>
      <c r="AB9" s="48">
        <v>6562374.5</v>
      </c>
      <c r="AC9" s="49">
        <v>0.25</v>
      </c>
      <c r="AD9" s="48"/>
      <c r="AE9" s="48">
        <v>25</v>
      </c>
      <c r="AF9" s="48"/>
      <c r="AG9" s="48">
        <v>25</v>
      </c>
      <c r="AH9" s="48" t="s">
        <v>61</v>
      </c>
      <c r="AI9" s="50">
        <f>W9/4</f>
        <v>12460595373.25</v>
      </c>
      <c r="AJ9" s="48">
        <f>AB9*2</f>
        <v>13124749</v>
      </c>
      <c r="AK9" s="48">
        <v>50</v>
      </c>
      <c r="AL9" s="48"/>
      <c r="AM9" s="48">
        <v>50</v>
      </c>
      <c r="AN9" s="48"/>
      <c r="AO9" s="48">
        <v>50</v>
      </c>
      <c r="AP9" s="48" t="s">
        <v>61</v>
      </c>
      <c r="AQ9" s="51">
        <v>24921190746.5</v>
      </c>
      <c r="AR9" s="48">
        <f>AB9*3</f>
        <v>19687123.5</v>
      </c>
      <c r="AS9" s="48">
        <v>75</v>
      </c>
      <c r="AT9" s="48"/>
      <c r="AU9" s="48">
        <v>75</v>
      </c>
      <c r="AV9" s="48"/>
      <c r="AW9" s="48">
        <v>75</v>
      </c>
      <c r="AX9" s="48" t="s">
        <v>61</v>
      </c>
      <c r="AY9" s="51">
        <v>37381786119.75</v>
      </c>
      <c r="AZ9" s="48">
        <f>AB9*4</f>
        <v>26249498</v>
      </c>
      <c r="BA9" s="48">
        <v>100</v>
      </c>
      <c r="BB9" s="48"/>
      <c r="BC9" s="48">
        <v>100</v>
      </c>
      <c r="BD9" s="48"/>
      <c r="BE9" s="48">
        <v>100</v>
      </c>
      <c r="BF9" s="48" t="s">
        <v>61</v>
      </c>
      <c r="BG9" s="51">
        <v>49842381493</v>
      </c>
      <c r="BH9" s="52"/>
      <c r="BI9" s="53"/>
      <c r="BJ9" s="53"/>
      <c r="BK9" s="54"/>
    </row>
    <row r="10" spans="1:63" s="24" customFormat="1" x14ac:dyDescent="0.3">
      <c r="A10" s="134"/>
      <c r="B10" s="137"/>
      <c r="C10" s="140"/>
      <c r="D10" s="143"/>
      <c r="E10" s="143"/>
      <c r="F10" s="146"/>
      <c r="G10" s="146"/>
      <c r="H10" s="146"/>
      <c r="I10" s="146"/>
      <c r="J10" s="152"/>
      <c r="K10" s="155"/>
      <c r="L10" s="155"/>
      <c r="M10" s="55"/>
      <c r="N10" s="32"/>
      <c r="O10" s="32"/>
      <c r="P10" s="32"/>
      <c r="Q10" s="158"/>
      <c r="R10" s="161"/>
      <c r="S10" s="149"/>
      <c r="T10" s="41"/>
      <c r="U10" s="42"/>
      <c r="V10" s="43"/>
      <c r="W10" s="56"/>
      <c r="X10" s="46"/>
      <c r="Y10" s="46"/>
      <c r="Z10" s="46"/>
      <c r="AA10" s="47"/>
      <c r="AB10" s="48"/>
      <c r="AC10" s="48"/>
      <c r="AD10" s="48"/>
      <c r="AE10" s="48"/>
      <c r="AF10" s="48"/>
      <c r="AG10" s="48"/>
      <c r="AH10" s="48"/>
      <c r="AI10" s="51"/>
      <c r="AJ10" s="48"/>
      <c r="AK10" s="48"/>
      <c r="AL10" s="48"/>
      <c r="AM10" s="48"/>
      <c r="AN10" s="48"/>
      <c r="AO10" s="48"/>
      <c r="AP10" s="48"/>
      <c r="AQ10" s="51"/>
      <c r="AR10" s="48"/>
      <c r="AS10" s="48"/>
      <c r="AT10" s="48"/>
      <c r="AU10" s="48"/>
      <c r="AV10" s="48"/>
      <c r="AW10" s="48"/>
      <c r="AX10" s="48"/>
      <c r="AY10" s="51"/>
      <c r="AZ10" s="48"/>
      <c r="BA10" s="48"/>
      <c r="BB10" s="48"/>
      <c r="BC10" s="48"/>
      <c r="BD10" s="48"/>
      <c r="BE10" s="48"/>
      <c r="BF10" s="48"/>
      <c r="BG10" s="51"/>
      <c r="BH10" s="52"/>
      <c r="BI10" s="53"/>
      <c r="BJ10" s="53"/>
      <c r="BK10" s="54"/>
    </row>
    <row r="11" spans="1:63" s="24" customFormat="1" ht="17.25" thickBot="1" x14ac:dyDescent="0.35">
      <c r="A11" s="135"/>
      <c r="B11" s="138"/>
      <c r="C11" s="141"/>
      <c r="D11" s="144"/>
      <c r="E11" s="144"/>
      <c r="F11" s="147"/>
      <c r="G11" s="147"/>
      <c r="H11" s="147"/>
      <c r="I11" s="147"/>
      <c r="J11" s="153"/>
      <c r="K11" s="156"/>
      <c r="L11" s="156"/>
      <c r="M11" s="57"/>
      <c r="N11" s="57"/>
      <c r="O11" s="57"/>
      <c r="P11" s="57"/>
      <c r="Q11" s="159"/>
      <c r="R11" s="162"/>
      <c r="S11" s="150"/>
      <c r="T11" s="58"/>
      <c r="U11" s="59"/>
      <c r="V11" s="60"/>
      <c r="W11" s="61"/>
      <c r="X11" s="62"/>
      <c r="Y11" s="62"/>
      <c r="Z11" s="62"/>
      <c r="AA11" s="63"/>
      <c r="AB11" s="64"/>
      <c r="AC11" s="65"/>
      <c r="AD11" s="65"/>
      <c r="AE11" s="65"/>
      <c r="AF11" s="65"/>
      <c r="AG11" s="65"/>
      <c r="AH11" s="65"/>
      <c r="AI11" s="66"/>
      <c r="AJ11" s="64"/>
      <c r="AK11" s="65"/>
      <c r="AL11" s="65"/>
      <c r="AM11" s="65"/>
      <c r="AN11" s="65"/>
      <c r="AO11" s="65"/>
      <c r="AP11" s="65"/>
      <c r="AQ11" s="66"/>
      <c r="AR11" s="64"/>
      <c r="AS11" s="65"/>
      <c r="AT11" s="65"/>
      <c r="AU11" s="65"/>
      <c r="AV11" s="65"/>
      <c r="AW11" s="65"/>
      <c r="AX11" s="65"/>
      <c r="AY11" s="66"/>
      <c r="AZ11" s="64"/>
      <c r="BA11" s="65"/>
      <c r="BB11" s="65"/>
      <c r="BC11" s="65"/>
      <c r="BD11" s="65"/>
      <c r="BE11" s="65"/>
      <c r="BF11" s="65"/>
      <c r="BG11" s="66"/>
      <c r="BH11" s="67"/>
      <c r="BI11" s="68"/>
      <c r="BJ11" s="68"/>
      <c r="BK11" s="69"/>
    </row>
    <row r="470" spans="1:63" s="12" customForma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 t="s">
        <v>46</v>
      </c>
      <c r="N470" s="1"/>
      <c r="O470" s="1" t="s">
        <v>60</v>
      </c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D470" s="1" t="s">
        <v>46</v>
      </c>
      <c r="AE470" s="1"/>
      <c r="AF470" s="1" t="s">
        <v>60</v>
      </c>
      <c r="AH470" s="12" t="s">
        <v>61</v>
      </c>
      <c r="BH470" s="1"/>
      <c r="BI470" s="1"/>
      <c r="BJ470" s="1"/>
      <c r="BK470" s="1"/>
    </row>
    <row r="471" spans="1:63" s="12" customForma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 t="s">
        <v>49</v>
      </c>
      <c r="N471" s="1"/>
      <c r="O471" s="1" t="s">
        <v>53</v>
      </c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D471" s="1" t="s">
        <v>49</v>
      </c>
      <c r="AE471" s="1"/>
      <c r="AF471" s="1" t="s">
        <v>53</v>
      </c>
      <c r="AH471" s="12" t="s">
        <v>62</v>
      </c>
      <c r="BH471" s="1"/>
      <c r="BI471" s="1"/>
      <c r="BJ471" s="1"/>
      <c r="BK471" s="1"/>
    </row>
    <row r="472" spans="1:63" s="12" customForma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 t="s">
        <v>50</v>
      </c>
      <c r="N472" s="1"/>
      <c r="O472" s="1" t="s">
        <v>54</v>
      </c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D472" s="1" t="s">
        <v>50</v>
      </c>
      <c r="AE472" s="1"/>
      <c r="AF472" s="1" t="s">
        <v>54</v>
      </c>
      <c r="BH472" s="1"/>
      <c r="BI472" s="1"/>
      <c r="BJ472" s="1"/>
      <c r="BK472" s="1"/>
    </row>
    <row r="473" spans="1:63" s="12" customForma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 t="s">
        <v>51</v>
      </c>
      <c r="N473" s="1"/>
      <c r="O473" s="1" t="s">
        <v>55</v>
      </c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D473" s="1" t="s">
        <v>51</v>
      </c>
      <c r="AE473" s="1"/>
      <c r="AF473" s="1" t="s">
        <v>55</v>
      </c>
      <c r="BH473" s="1"/>
      <c r="BI473" s="1"/>
      <c r="BJ473" s="1"/>
      <c r="BK473" s="1"/>
    </row>
    <row r="474" spans="1:63" s="12" customForma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 t="s">
        <v>52</v>
      </c>
      <c r="N474" s="1"/>
      <c r="O474" s="1" t="s">
        <v>56</v>
      </c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D474" s="1" t="s">
        <v>52</v>
      </c>
      <c r="AE474" s="1"/>
      <c r="AF474" s="1" t="s">
        <v>56</v>
      </c>
      <c r="BH474" s="1"/>
      <c r="BI474" s="1"/>
      <c r="BJ474" s="1"/>
      <c r="BK474" s="1"/>
    </row>
    <row r="475" spans="1:63" s="12" customForma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 t="s">
        <v>57</v>
      </c>
      <c r="N475" s="1"/>
      <c r="O475" s="1" t="s">
        <v>63</v>
      </c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D475" s="1" t="s">
        <v>57</v>
      </c>
      <c r="AE475" s="1"/>
      <c r="AF475" s="1" t="s">
        <v>63</v>
      </c>
      <c r="BH475" s="1"/>
      <c r="BI475" s="1"/>
      <c r="BJ475" s="1"/>
      <c r="BK475" s="1"/>
    </row>
    <row r="476" spans="1:63" s="12" customForma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 t="s">
        <v>64</v>
      </c>
      <c r="N476" s="1"/>
      <c r="O476" s="1" t="s">
        <v>65</v>
      </c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D476" s="1" t="s">
        <v>64</v>
      </c>
      <c r="AE476" s="1"/>
      <c r="AF476" s="1" t="s">
        <v>65</v>
      </c>
      <c r="BH476" s="1"/>
      <c r="BI476" s="1"/>
      <c r="BJ476" s="1"/>
      <c r="BK476" s="1"/>
    </row>
    <row r="477" spans="1:63" s="12" customForma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 t="s">
        <v>66</v>
      </c>
      <c r="N477" s="1"/>
      <c r="O477" s="1" t="s">
        <v>67</v>
      </c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D477" s="1" t="s">
        <v>66</v>
      </c>
      <c r="AE477" s="1"/>
      <c r="AF477" s="1" t="s">
        <v>67</v>
      </c>
      <c r="BH477" s="1"/>
      <c r="BI477" s="1"/>
      <c r="BJ477" s="1"/>
      <c r="BK477" s="1"/>
    </row>
    <row r="478" spans="1:63" s="12" customForma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 t="s">
        <v>68</v>
      </c>
      <c r="N478" s="1"/>
      <c r="O478" s="1" t="s">
        <v>69</v>
      </c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D478" s="1" t="s">
        <v>68</v>
      </c>
      <c r="AE478" s="1"/>
      <c r="AF478" s="1" t="s">
        <v>69</v>
      </c>
      <c r="BH478" s="1"/>
      <c r="BI478" s="1"/>
      <c r="BJ478" s="1"/>
      <c r="BK478" s="1"/>
    </row>
    <row r="479" spans="1:63" s="12" customForma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 t="s">
        <v>70</v>
      </c>
      <c r="N479" s="1"/>
      <c r="O479" s="1" t="s">
        <v>47</v>
      </c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D479" s="1" t="s">
        <v>70</v>
      </c>
      <c r="AE479" s="1"/>
      <c r="AF479" s="1" t="s">
        <v>47</v>
      </c>
      <c r="BH479" s="1"/>
      <c r="BI479" s="1"/>
      <c r="BJ479" s="1"/>
      <c r="BK479" s="1"/>
    </row>
    <row r="480" spans="1:63" s="12" customForma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 t="s">
        <v>71</v>
      </c>
      <c r="N480" s="1"/>
      <c r="O480" s="1" t="s">
        <v>48</v>
      </c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D480" s="1" t="s">
        <v>71</v>
      </c>
      <c r="AE480" s="1"/>
      <c r="AF480" s="1" t="s">
        <v>48</v>
      </c>
      <c r="BH480" s="1"/>
      <c r="BI480" s="1"/>
      <c r="BJ480" s="1"/>
      <c r="BK480" s="1"/>
    </row>
    <row r="481" spans="1:63" s="12" customForma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 t="s">
        <v>72</v>
      </c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D481" s="1" t="s">
        <v>72</v>
      </c>
      <c r="AE481" s="1"/>
      <c r="AF481" s="1"/>
      <c r="BH481" s="1"/>
      <c r="BI481" s="1"/>
      <c r="BJ481" s="1"/>
      <c r="BK481" s="1"/>
    </row>
    <row r="482" spans="1:63" s="12" customForma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 t="s">
        <v>73</v>
      </c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D482" s="1" t="s">
        <v>73</v>
      </c>
      <c r="AE482" s="1"/>
      <c r="AF482" s="1"/>
      <c r="BH482" s="1"/>
      <c r="BI482" s="1"/>
      <c r="BJ482" s="1"/>
      <c r="BK482" s="1"/>
    </row>
    <row r="483" spans="1:63" s="12" customForma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 t="s">
        <v>74</v>
      </c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D483" s="1" t="s">
        <v>74</v>
      </c>
      <c r="AE483" s="1"/>
      <c r="AF483" s="1"/>
      <c r="BH483" s="1"/>
      <c r="BI483" s="1"/>
      <c r="BJ483" s="1"/>
      <c r="BK483" s="1"/>
    </row>
    <row r="484" spans="1:63" s="12" customForma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 t="s">
        <v>75</v>
      </c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D484" s="1" t="s">
        <v>75</v>
      </c>
      <c r="AE484" s="1"/>
      <c r="AF484" s="1"/>
      <c r="BH484" s="1"/>
      <c r="BI484" s="1"/>
      <c r="BJ484" s="1"/>
      <c r="BK484" s="1"/>
    </row>
    <row r="485" spans="1:63" s="12" customForma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BH485" s="1"/>
      <c r="BI485" s="1"/>
      <c r="BJ485" s="1"/>
      <c r="BK485" s="1"/>
    </row>
  </sheetData>
  <mergeCells count="63">
    <mergeCell ref="F5:F11"/>
    <mergeCell ref="S5:S11"/>
    <mergeCell ref="G5:G11"/>
    <mergeCell ref="H5:H11"/>
    <mergeCell ref="I5:I11"/>
    <mergeCell ref="J5:J11"/>
    <mergeCell ref="K5:K11"/>
    <mergeCell ref="L5:L11"/>
    <mergeCell ref="Q5:Q11"/>
    <mergeCell ref="R5:R11"/>
    <mergeCell ref="A5:A11"/>
    <mergeCell ref="B5:B11"/>
    <mergeCell ref="C5:C11"/>
    <mergeCell ref="D5:D11"/>
    <mergeCell ref="E5:E11"/>
    <mergeCell ref="H2:H4"/>
    <mergeCell ref="AJ2:AQ2"/>
    <mergeCell ref="AR2:AY2"/>
    <mergeCell ref="AZ2:BG2"/>
    <mergeCell ref="AX3:AX4"/>
    <mergeCell ref="AY3:AY4"/>
    <mergeCell ref="AZ3:AZ4"/>
    <mergeCell ref="BA3:BE3"/>
    <mergeCell ref="BF3:BF4"/>
    <mergeCell ref="BG3:BG4"/>
    <mergeCell ref="AJ3:AJ4"/>
    <mergeCell ref="AK3:AO3"/>
    <mergeCell ref="AP3:AP4"/>
    <mergeCell ref="AQ3:AQ4"/>
    <mergeCell ref="AR3:AR4"/>
    <mergeCell ref="AS3:AW3"/>
    <mergeCell ref="A1:R1"/>
    <mergeCell ref="S1:AA1"/>
    <mergeCell ref="AB1:BK1"/>
    <mergeCell ref="A2:A4"/>
    <mergeCell ref="B2:B4"/>
    <mergeCell ref="C2:C4"/>
    <mergeCell ref="D2:D4"/>
    <mergeCell ref="E2:E4"/>
    <mergeCell ref="F2:F4"/>
    <mergeCell ref="G2:G4"/>
    <mergeCell ref="BH2:BK3"/>
    <mergeCell ref="I3:I4"/>
    <mergeCell ref="J3:J4"/>
    <mergeCell ref="K3:K4"/>
    <mergeCell ref="L3:P3"/>
    <mergeCell ref="T3:T4"/>
    <mergeCell ref="I2:R2"/>
    <mergeCell ref="S2:S4"/>
    <mergeCell ref="T2:V2"/>
    <mergeCell ref="W2:AA2"/>
    <mergeCell ref="AB2:AI2"/>
    <mergeCell ref="V3:V4"/>
    <mergeCell ref="Z3:Z4"/>
    <mergeCell ref="AA3:AA4"/>
    <mergeCell ref="AB3:AB4"/>
    <mergeCell ref="AC3:AG3"/>
    <mergeCell ref="AH3:AH4"/>
    <mergeCell ref="AI3:AI4"/>
    <mergeCell ref="U3:U4"/>
    <mergeCell ref="W3:W4"/>
    <mergeCell ref="X3:X4"/>
    <mergeCell ref="Y3:Y4"/>
  </mergeCells>
  <dataValidations count="7">
    <dataValidation type="list" allowBlank="1" showInputMessage="1" showErrorMessage="1" sqref="AL5:AL8 AT5:AT8 AD5:AD8 BB5:BB8">
      <formula1>$M$503:$M$517</formula1>
    </dataValidation>
    <dataValidation type="list" allowBlank="1" showInputMessage="1" showErrorMessage="1" sqref="AV5:AV8 O5:O8 BD5:BD8 AF5:AF8 AN5:AN8">
      <formula1>$O$503:$O$513</formula1>
    </dataValidation>
    <dataValidation type="list" allowBlank="1" showInputMessage="1" showErrorMessage="1" sqref="O9:O11">
      <formula1>$O$470:$O$480</formula1>
    </dataValidation>
    <dataValidation type="list" allowBlank="1" showInputMessage="1" showErrorMessage="1" sqref="AL9:AL11 AT9:AT11 BB9:BB11 AD9:AD11">
      <formula1>$AD$470:$AD$484</formula1>
    </dataValidation>
    <dataValidation type="list" allowBlank="1" showInputMessage="1" showErrorMessage="1" sqref="AN9:AN11 AV9:AV11 BD9:BD11 AF9:AF11">
      <formula1>$AF$470:$AF$480</formula1>
    </dataValidation>
    <dataValidation type="list" allowBlank="1" showInputMessage="1" showErrorMessage="1" sqref="M5:M11">
      <formula1>$M$470:$M$484</formula1>
    </dataValidation>
    <dataValidation type="list" allowBlank="1" showInputMessage="1" showErrorMessage="1" sqref="BF5:BF11 AP5:AP11 AX5:AX11 AH5:AH11">
      <formula1>$AH$470:$AH$471</formula1>
    </dataValidation>
  </dataValidations>
  <pageMargins left="1.299212598425197" right="0.70866141732283472" top="0.74803149606299213" bottom="0.74803149606299213" header="0.31496062992125984" footer="0.31496062992125984"/>
  <pageSetup paperSize="5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 Educación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Amendoza</cp:lastModifiedBy>
  <dcterms:created xsi:type="dcterms:W3CDTF">2017-01-31T15:59:23Z</dcterms:created>
  <dcterms:modified xsi:type="dcterms:W3CDTF">2018-01-16T21:06:09Z</dcterms:modified>
</cp:coreProperties>
</file>