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0730" windowHeight="9375" activeTab="1"/>
  </bookViews>
  <sheets>
    <sheet name="Instrucciones" sheetId="2" r:id="rId1"/>
    <sheet name="Formato2" sheetId="3" r:id="rId2"/>
  </sheets>
  <definedNames>
    <definedName name="_xlnm.Print_Titles" localSheetId="1">Formato2!$5:$6</definedName>
  </definedNames>
  <calcPr calcId="144525"/>
</workbook>
</file>

<file path=xl/calcChain.xml><?xml version="1.0" encoding="utf-8"?>
<calcChain xmlns="http://schemas.openxmlformats.org/spreadsheetml/2006/main">
  <c r="S11" i="3" l="1"/>
  <c r="R22" i="3"/>
  <c r="S17" i="3" l="1"/>
  <c r="S22" i="3" s="1"/>
</calcChain>
</file>

<file path=xl/comments1.xml><?xml version="1.0" encoding="utf-8"?>
<comments xmlns="http://schemas.openxmlformats.org/spreadsheetml/2006/main">
  <authors>
    <author>Claudio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OAP: Indique el título o nombre exacto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OAP: Describa brevemente el bien o servicio que el proyecto, acción o programa va agenerar durante o al término de su ejecución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OAP: 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OAP: Solo escriba una cifra que indique cuánto se obtuvo del indicador anterior, no vuelva a escribir el indicador (por ej: 2350, 158, 58%, etc.). Aquí no escriba nada de texto,solo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OAP: Para cada tipo de población beneficiaria anterior, escriba solo el dato de cuántos se beneficiaron, sin texto, ni símbolos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OAP:  Escriba el o los municipios en donde a la fecha se ha ejecutado el proyecto (si son todos los municipios, escriba Todos, si son los municipios no certificados - Educación y Salud-, escriba Municipios no Certificados)
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OAP: Si la ejecución es en alguna localidad específica del Municipio, escríbala aquí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OAP: Escriba en cada celda (no más de siete), cada actividad con la cual se podrá cumplir el proyecto, acción o programa.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De su cumplimiento, se calculará el índice de Avance de Gestión del Proyecto, Acción o Programa</t>
        </r>
      </text>
    </comment>
    <comment ref="O5" authorId="0">
      <text>
        <r>
          <rPr>
            <b/>
            <sz val="9"/>
            <color indexed="81"/>
            <rFont val="Tahoma"/>
            <family val="2"/>
          </rPr>
          <t>OAP: Escriba al frente de cada actividad, la fecha plazo en la que esta deba cumplirse. Solo escriba el día y el mes, la celda ya tiene formato, no lo cambie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OAP: De acuerdo al plazo previsto, escriba SI o NO, dependiendo si la actividad se cumplió o no. No escriba nada más. Cualquier observación, indíquela en la última columna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5" authorId="0">
      <text>
        <r>
          <rPr>
            <b/>
            <sz val="9"/>
            <color indexed="81"/>
            <rFont val="Tahoma"/>
            <family val="2"/>
          </rPr>
          <t>OAP: Indique quién es el funcionario responsable de adelantar la respectiva actividad (nombre y cargo)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</rPr>
          <t xml:space="preserve">OAP: Escriba la cifra (sin puntos, signos ni comas) exacta o estimada del valor total del </t>
        </r>
        <r>
          <rPr>
            <b/>
            <u/>
            <sz val="9"/>
            <color indexed="81"/>
            <rFont val="Tahoma"/>
            <family val="2"/>
          </rPr>
          <t>proyecto, acción o programa</t>
        </r>
        <r>
          <rPr>
            <b/>
            <sz val="9"/>
            <color indexed="81"/>
            <rFont val="Tahoma"/>
            <family val="2"/>
          </rPr>
          <t>.
Si es aproximada, una vez se tenga el dato exacto, debe ser actualizada y remitido nuevamente a la OAP. No cambie el formato de la celda</t>
        </r>
      </text>
    </comment>
    <comment ref="S5" authorId="0">
      <text>
        <r>
          <rPr>
            <b/>
            <sz val="9"/>
            <color indexed="81"/>
            <rFont val="Tahoma"/>
            <family val="2"/>
          </rPr>
          <t>OAP: Escriba la cifra, sin símbolos, ni texto, ni puntos, ni comas de la cantidad financiera REALMENTE ejecutada a la fecha. No escriba las fuentes, ni agregue ningún texto, SOLO LA CIFRA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9"/>
            <color indexed="81"/>
            <rFont val="Tahoma"/>
            <family val="2"/>
          </rPr>
          <t>OAP: Escriba los números de CDP, Convenios y/o Registros Presupuestales que soportan el proyecto. Esta información nos servirá para identificar mejor el gasto en la ejecución presupuestal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OAP: De la lista desplegable, seleccione tantas fuentes de financiación sean las que financien el total del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OAP: Escriba las observaciones que considere importantes que expliquen hechos y situaciones relativas a la gestión en el I Trimestre-2018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OAP: Seleccione de la lista desplegable el o los tipos de población a beneficiar con el proyecto, acción o programa. Si hay varios tipos de población, seleccione en cuantas filas sean necesarios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OAP: Indique la cifra sin puntos, ni comas ni signos de la cantidad de personas a beneficiar en cada tipo de población con el proyecto, acción o programa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OAP: Seleccione de la lista desplegable el municipio donde se ejecutará el proyecto, acción o programa. Si es en todos, seleccione Todos. 
Si son algunos, en cada fila seleccione cada uno de ellos ; si las filas no son suficientes, inserte más filas.
Si el proyecto, acción o programa es para la Administración Departamental, seleccione Departamento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OAP: Indique el barrio o asentamiento dentro del municipio donde se ejecutará específicamente el proyecto, acción o programa, si aplica.
Si la ejecuión no identifica localidad específica, escriba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<sst xmlns="http://schemas.openxmlformats.org/spreadsheetml/2006/main" count="302" uniqueCount="190">
  <si>
    <t>Proyecto/Acción o Programa</t>
  </si>
  <si>
    <t>Producto a obtener</t>
  </si>
  <si>
    <t>Población beneficiaria</t>
  </si>
  <si>
    <t>Actividades</t>
  </si>
  <si>
    <t>Plazo</t>
  </si>
  <si>
    <t>Responsable</t>
  </si>
  <si>
    <t>Costo Total</t>
  </si>
  <si>
    <t>Fuentes de Financiación</t>
  </si>
  <si>
    <t>Tipo de Población</t>
  </si>
  <si>
    <t>Cantidad esperada</t>
  </si>
  <si>
    <t>Localización del Proyecto/Acción o Programa</t>
  </si>
  <si>
    <t>Municipio</t>
  </si>
  <si>
    <t>Localidad</t>
  </si>
  <si>
    <t>Dependencia:</t>
  </si>
  <si>
    <t>Secretario/Jefe/Gerente/Director:</t>
  </si>
  <si>
    <t>Elaborado por:</t>
  </si>
  <si>
    <t>Fecha diligenciamiento:</t>
  </si>
  <si>
    <t>Posición FUT POAI 2018</t>
  </si>
  <si>
    <t>General</t>
  </si>
  <si>
    <t>Sitionuevo</t>
  </si>
  <si>
    <t>Zona Bananera</t>
  </si>
  <si>
    <t>Chivolo</t>
  </si>
  <si>
    <t>Plato</t>
  </si>
  <si>
    <t>Nueva Granada</t>
  </si>
  <si>
    <t>Guamal</t>
  </si>
  <si>
    <t>Departamento</t>
  </si>
  <si>
    <t>Primera Infancia</t>
  </si>
  <si>
    <t>Infancia</t>
  </si>
  <si>
    <t>Indígenas</t>
  </si>
  <si>
    <t>Afrodescendientes</t>
  </si>
  <si>
    <t>ROM</t>
  </si>
  <si>
    <t>Otros productores</t>
  </si>
  <si>
    <t>Ingresos Corrientes de Libre Destinación Departamento</t>
  </si>
  <si>
    <t>Sistema General de Regalías</t>
  </si>
  <si>
    <t>Sistema General de Participaciones</t>
  </si>
  <si>
    <t>Impuesto Consumo telefonía móvil</t>
  </si>
  <si>
    <t>Estampillas</t>
  </si>
  <si>
    <t>Rentas Cedidas Salud</t>
  </si>
  <si>
    <t>Rentas otros sectores</t>
  </si>
  <si>
    <t>Recursos propios Salud</t>
  </si>
  <si>
    <t>Valorización</t>
  </si>
  <si>
    <t>Fotomultas</t>
  </si>
  <si>
    <t>Concesión vial</t>
  </si>
  <si>
    <t>FONSET</t>
  </si>
  <si>
    <t>Transferencias nacionales Salud</t>
  </si>
  <si>
    <t>Sobretasa ACPM</t>
  </si>
  <si>
    <t>Cofinanciación Nacional</t>
  </si>
  <si>
    <t>Cofinanciación Municipal</t>
  </si>
  <si>
    <t>Otros</t>
  </si>
  <si>
    <t>Santa Marta</t>
  </si>
  <si>
    <t>Algarrobo</t>
  </si>
  <si>
    <t>Aracataca</t>
  </si>
  <si>
    <t>Ariguaní</t>
  </si>
  <si>
    <t>Ciénaga</t>
  </si>
  <si>
    <t>Concordia</t>
  </si>
  <si>
    <t>El Banco</t>
  </si>
  <si>
    <t>El Piñon</t>
  </si>
  <si>
    <t>El Retén</t>
  </si>
  <si>
    <t>Fundación</t>
  </si>
  <si>
    <t>Pedraza</t>
  </si>
  <si>
    <t>Pijiño del Carmen</t>
  </si>
  <si>
    <t>Pivijay</t>
  </si>
  <si>
    <t>Puebloviejo</t>
  </si>
  <si>
    <t>Remolino</t>
  </si>
  <si>
    <t>Sabanas de San Angel</t>
  </si>
  <si>
    <t>Salamina</t>
  </si>
  <si>
    <t>San Sebastián de Buenavista</t>
  </si>
  <si>
    <t>San Zenón</t>
  </si>
  <si>
    <t>Santa Ana</t>
  </si>
  <si>
    <t>Santa Bárbara de Pinto</t>
  </si>
  <si>
    <t>Tenerife</t>
  </si>
  <si>
    <t>Zapayán</t>
  </si>
  <si>
    <t>Cerro de San Antonio</t>
  </si>
  <si>
    <t>Todos</t>
  </si>
  <si>
    <t>Aumentar  las Depuraciónes  Contables, cumplir con la programación de pagos establecida y realizar supervisión al desempeño del Acuerdo mediante las reuniones periodicas del comité de vigilancia del ARP</t>
  </si>
  <si>
    <t>Disminución del saldo de las acreencias del ARP</t>
  </si>
  <si>
    <t xml:space="preserve">Cumplimiento del cronograma establecido para el pago del esenario financiero </t>
  </si>
  <si>
    <t>Adelantar depuraciones  requeridas para los grupos  2 y 4 del Acuerdo</t>
  </si>
  <si>
    <t>Realizar  2 reuniones  de seguimiento Acuerdo con el Comité de acreedores del Departamento</t>
  </si>
  <si>
    <t>Secretario de Hacienda</t>
  </si>
  <si>
    <t>Secretario de Hacienda y Asesor del Despacho</t>
  </si>
  <si>
    <t>Fortalecimiento Institucional al Programa Anticontrabando en el Departamento del Madalenta, Caribe</t>
  </si>
  <si>
    <t>Desarrollar el plan de comunicaciones</t>
  </si>
  <si>
    <t>Desarrollar Plan de Operativos</t>
  </si>
  <si>
    <t>Desarrollar plan de análisis de información</t>
  </si>
  <si>
    <t>Desarrollar plan de capacitación</t>
  </si>
  <si>
    <t>Desarrollar plan de participación ciudadana</t>
  </si>
  <si>
    <t>Transferir el 20% del Impuesto de registro al FONPET</t>
  </si>
  <si>
    <t>Transferir el 6.8% de los Ingresos Corrientes de Libre Destinación al  FONPET</t>
  </si>
  <si>
    <t>Liberación de recursos del FONPET para financiación del Departamento</t>
  </si>
  <si>
    <t>Proyectos de fortalecimiento del área de hacienda y administración central</t>
  </si>
  <si>
    <t>Cumplir con más del 100% de provision de recursos del sector propósito general para liberación de recursos FONPET</t>
  </si>
  <si>
    <t>Acreditar ante el Ministerio toda la documentación requerida para aplicar al desahorro pensional</t>
  </si>
  <si>
    <t>Profesional Especializado a cargo del área de Presupuesto</t>
  </si>
  <si>
    <t xml:space="preserve">Secretario de Hacienda - Profesional Especializado a cargo del área de Presupuesto </t>
  </si>
  <si>
    <t>Secretario de Hacienda - Profesional Especializado a cargo del área de Presupuesto</t>
  </si>
  <si>
    <t>Secretarío de Hacienda - Secretaría General</t>
  </si>
  <si>
    <t>Gonzalo Gutierrez Diaz Granados</t>
  </si>
  <si>
    <t>Secretaría de Hacienda</t>
  </si>
  <si>
    <t>Gonzalo Gutierrez Diaz Grandos</t>
  </si>
  <si>
    <t>Carol Paola Guerra Rizo</t>
  </si>
  <si>
    <t>A.17.2</t>
  </si>
  <si>
    <t>A.17.5.4 - A.17.5.1</t>
  </si>
  <si>
    <t>1.3.12.1</t>
  </si>
  <si>
    <t>Mantenimiento, asistencia técnica y actualización del sistema Financiero (SIIAF) en cada uno de los módulos contratados</t>
  </si>
  <si>
    <t>Sotfware SIIAF actualizado y soportado técnicamente</t>
  </si>
  <si>
    <t xml:space="preserve">Soporte técnico, actualización y mantenimiento al sitema de información para la liquidación y pago de nómina y estructura organizacion (HUMANO) </t>
  </si>
  <si>
    <t>Sotfware HUMANO actualizado y soportado técnicamente</t>
  </si>
  <si>
    <t>Fortalecimiento Secretaría de Hacienda y administración del Acuerdo de Reestructuración de Pasivos</t>
  </si>
  <si>
    <t>Fortalecida la gestión administrativa y financiera el Departamento</t>
  </si>
  <si>
    <t>Oficina de Pensiones y Área de Contabilidad</t>
  </si>
  <si>
    <t>Desahorro del FONPET</t>
  </si>
  <si>
    <t>Indicador del Producto</t>
  </si>
  <si>
    <t>Cantidad Producto Obtenido</t>
  </si>
  <si>
    <t>Cantidad Población Beneficiada</t>
  </si>
  <si>
    <t>Municipios Beneficiados</t>
  </si>
  <si>
    <t>Localidades Beneficiadas</t>
  </si>
  <si>
    <t>Actividad Cumplida (SI o NO)</t>
  </si>
  <si>
    <t>Ejecución Financiera</t>
  </si>
  <si>
    <t>Registro Administrativo</t>
  </si>
  <si>
    <t>Observaciones al Primer Trimestre</t>
  </si>
  <si>
    <t>NOMBRE COLUMNA</t>
  </si>
  <si>
    <t>INSTRUCCIÓN</t>
  </si>
  <si>
    <t>Escriba el indicador que mejor sirva para medir el producto a obtener (por ej:, tasa de deserción, tasa de mortalidad infantil, número de estudiantes beneficiados, número de aulas construidas, número de kilómetros mantenidos, % de municipios asistidos, número de bibliotecas dotadas, etc.)</t>
  </si>
  <si>
    <r>
      <t>Solo escriba una cifra que indique cuánto se obtuvo del indicador anterior al corte del seguimiento; no vuelva a escribir el indicador. (Solo digite, por ej: 2350, 158, 58%, etc.). Aquí no escriba nada de texto,</t>
    </r>
    <r>
      <rPr>
        <b/>
        <i/>
        <sz val="12"/>
        <color theme="1"/>
        <rFont val="Arial Narrow"/>
        <family val="2"/>
      </rPr>
      <t>solo la cifra</t>
    </r>
  </si>
  <si>
    <r>
      <t xml:space="preserve">Para cada tipo de población beneficiaria identificada, escriba </t>
    </r>
    <r>
      <rPr>
        <b/>
        <i/>
        <sz val="12"/>
        <color theme="1"/>
        <rFont val="Arial Narrow"/>
        <family val="2"/>
      </rPr>
      <t>solo el dato</t>
    </r>
    <r>
      <rPr>
        <sz val="12"/>
        <color theme="1"/>
        <rFont val="Arial Narrow"/>
        <family val="2"/>
      </rPr>
      <t xml:space="preserve"> de cuántos se beneficiaron, sin texto, ni símbolos, por ej: 13400, 150, 345, etc.</t>
    </r>
  </si>
  <si>
    <t>Escriba el o los municipios en donde a la fecha se ha ejecutado el proyecto (si son todos los municipios, escriba Todos, si son los municipios no certificados - Educación y Salud-, escriba Municipios no Certificados)</t>
  </si>
  <si>
    <t>Si la ejecución es en alguna localidad específica del Municipio, escriba el nombre y entre paréntesis el municipio al cual pertenece</t>
  </si>
  <si>
    <r>
      <t xml:space="preserve">De acuerdo al plazo previsto para cada Actividad, escriba </t>
    </r>
    <r>
      <rPr>
        <b/>
        <sz val="12"/>
        <color theme="1"/>
        <rFont val="Arial Narrow"/>
        <family val="2"/>
      </rPr>
      <t>SI</t>
    </r>
    <r>
      <rPr>
        <sz val="12"/>
        <color theme="1"/>
        <rFont val="Arial Narrow"/>
        <family val="2"/>
      </rPr>
      <t xml:space="preserve"> o </t>
    </r>
    <r>
      <rPr>
        <b/>
        <sz val="12"/>
        <color theme="1"/>
        <rFont val="Arial Narrow"/>
        <family val="2"/>
      </rPr>
      <t>NO</t>
    </r>
    <r>
      <rPr>
        <sz val="12"/>
        <color theme="1"/>
        <rFont val="Arial Narrow"/>
        <family val="2"/>
      </rPr>
      <t>, dependiendo si la actividad se cumplió o no. No escriba nada más. Cualquier observación, indíquela en la última columna</t>
    </r>
  </si>
  <si>
    <r>
      <t xml:space="preserve">Escriba la cifra, sin símbolos, ni texto, ni puntos, ni comas, de la cantidad financiera REALMENTE ejecutada a la fecha. No escriba las fuentes, ni agregue ningún texto, </t>
    </r>
    <r>
      <rPr>
        <b/>
        <sz val="12"/>
        <color theme="1"/>
        <rFont val="Arial Narrow"/>
        <family val="2"/>
      </rPr>
      <t>SOLO LA CIFRA</t>
    </r>
  </si>
  <si>
    <t>Escriba los números de CDP, Convenios y/o Registros Presupuestales que soportan el proyecto. Esta información nos servirá para identificar mejor el gasto en la ejecución presupuestal</t>
  </si>
  <si>
    <t>Escriba las observaciones que considere importantes que expliquen hechos y situaciones relativas a la gestión en el I Trimestre-2018</t>
  </si>
  <si>
    <t>Adolescentes</t>
  </si>
  <si>
    <t>Jóvenes</t>
  </si>
  <si>
    <t>Mujeres</t>
  </si>
  <si>
    <t>Víctimas (según Ley 1448 de 2011)</t>
  </si>
  <si>
    <t>Reincorporados</t>
  </si>
  <si>
    <t>Personas mayores</t>
  </si>
  <si>
    <t>Personas con discapacidad</t>
  </si>
  <si>
    <t>LGBTIQ</t>
  </si>
  <si>
    <t>Población rural y campesina</t>
  </si>
  <si>
    <t>Personas en situación de reclusión</t>
  </si>
  <si>
    <t>Defensores y defensoras de derechos humanos</t>
  </si>
  <si>
    <t>Periodistas</t>
  </si>
  <si>
    <t>Jóvenes en el sistema de responsabilidad penal adolescente</t>
  </si>
  <si>
    <t>Líderes Cívicos y Sociales</t>
  </si>
  <si>
    <t>Defensores ambientales</t>
  </si>
  <si>
    <t>Funcionarios públicos</t>
  </si>
  <si>
    <t>Migrantes</t>
  </si>
  <si>
    <t>No aplica</t>
  </si>
  <si>
    <t>Valor pagado</t>
  </si>
  <si>
    <t>Valor depuraciones realizadas</t>
  </si>
  <si>
    <t>N° de reuniones</t>
  </si>
  <si>
    <t>SI</t>
  </si>
  <si>
    <t>Se realizan dos reuniones al año, se encuentra programada la primera para el 16 de mayo</t>
  </si>
  <si>
    <t xml:space="preserve">Se adelantaron reuniones con COLPENSIONES patrono, asumido hoy por Ferrocarriles Nacionales, cruzando información pertinente y a la espera de la liquidación final de la cuenta para proceder al reconocimiento y pago </t>
  </si>
  <si>
    <t>Sotfware SIIAF actualizado</t>
  </si>
  <si>
    <t>Sotfware HUMANO actualizado</t>
  </si>
  <si>
    <t>N° de proyectos y/o prestaciones de servicio</t>
  </si>
  <si>
    <t>NO</t>
  </si>
  <si>
    <t>Rentas reorientadas ARP</t>
  </si>
  <si>
    <t>Se realizaron los pagos de la deuda financiera_ Grupo 3</t>
  </si>
  <si>
    <r>
      <t xml:space="preserve">Se legalizó la contratación de los siguientes proyectos/convenios:
1. Se dio continuida al convenio entre la Universidad del Magdalena y la Gobernación para optimizara el recaudo de la estampilla </t>
    </r>
    <r>
      <rPr>
        <i/>
        <sz val="11"/>
        <color theme="1"/>
        <rFont val="Arial Narrow"/>
        <family val="2"/>
      </rPr>
      <t>"Refundación  Universidad del Magdalena de cara al nuevo milenio".</t>
    </r>
    <r>
      <rPr>
        <sz val="11"/>
        <color theme="1"/>
        <rFont val="Arial Narrow"/>
        <family val="2"/>
      </rPr>
      <t xml:space="preserve">
2. Fortalecimiento del sistema financiero y presupuestal del Dpto.
3. Saneamiento contable
4. Apoyo a la gestión contable para la implementación de las NICPS</t>
    </r>
  </si>
  <si>
    <t>CDP 151 _ Contrato de prestación de servicios 591/2018 _ RPC 525</t>
  </si>
  <si>
    <t>1. CDP 111_ Convenio 052/2015_ RPC 261
2. CDP 155_Contrato de prestación de servicios 570/2018_ RPC 579
3. CDP 148_Contrato de prestación de servicios 554/2018_ RPC 590
4. CDP 129_Contrato de prestación de servicios 619/2018_ RPC 619</t>
  </si>
  <si>
    <t xml:space="preserve">CDP 166 _ RPC 810 al 816 y 818 al 819 </t>
  </si>
  <si>
    <t>% transferido del impuesto de registro al FONPET</t>
  </si>
  <si>
    <t>% ICLD transferidos al FONPET</t>
  </si>
  <si>
    <t>% Cubrimiento del pasivo pensional propósito general</t>
  </si>
  <si>
    <t>Acreditación tramaitada</t>
  </si>
  <si>
    <t>El tramite se realiza una vez al año, en el mes de Octubre</t>
  </si>
  <si>
    <t>Número de Operativos realizados</t>
  </si>
  <si>
    <t>Número de capacitaciones realizadas</t>
  </si>
  <si>
    <t>Plan de comunicaciones ejecutado</t>
  </si>
  <si>
    <t>Profesional Especializado del área de gestión tributaria y Oficina de Comunicaciones</t>
  </si>
  <si>
    <t>Profesional Especializado del área de gestión tributaria</t>
  </si>
  <si>
    <t>Aprensiones de licores y cigarrillo de contrabando en el Departamento</t>
  </si>
  <si>
    <t>Número de acciones de participación ciudadana</t>
  </si>
  <si>
    <r>
      <t>Constituyen acciones de socialización del programa anticontrabando con la comunidad en general a través de la campaña "</t>
    </r>
    <r>
      <rPr>
        <i/>
        <sz val="11"/>
        <color theme="1"/>
        <rFont val="Arial Narrow"/>
        <family val="2"/>
      </rPr>
      <t>Compara legal, consume legal por el Magdalena"</t>
    </r>
  </si>
  <si>
    <t>Centro histórico, el mercado, la Paz, Mamatoco, Bonda</t>
  </si>
  <si>
    <t>Gobernación</t>
  </si>
  <si>
    <t>CDP 89 _  Contrato prestación de servicios 212_ RPC 240; CDP 89 _  Contrato prestación de servicios 213_ RPC 239</t>
  </si>
  <si>
    <t xml:space="preserve">CDP 207_ RP 1207
CDP 298_ RP 1265
CDP 389_ RP </t>
  </si>
  <si>
    <t xml:space="preserve">CDP 206_ RP 941
CDP 297_ RP 1266
CDP 388_ RP </t>
  </si>
  <si>
    <t xml:space="preserve">El porcentaje presentado corresponde al porcentaje general </t>
  </si>
  <si>
    <t>Constituye un gastos de funcionamiento clasificado en transferencias corrientes</t>
  </si>
  <si>
    <t>Se está desarrollando la campaña en medios de comunicación radiales y escritos a través de las actividades que ejecuta la Gobernación a nivel institucional</t>
  </si>
  <si>
    <t>Se estan desarrollando las acciones operativas con los recursos de la adminitración departamental y una vez lleguen los recursos del programa anticontrabando, para el próximo trimestre, se estaran efectuando intervenciones en los Municipios</t>
  </si>
  <si>
    <t>Se realizaron capacitaciones  referentes con la identificación de tornaguias, control por trazabilidad y cambio de estampilla en el Departamento, con el personal contratado</t>
  </si>
  <si>
    <t>El sotfware está funcionand, ha sido actualizado periódicamente, pero aún no se ha realizado la contratación del operador (proceso a cargo de la Oficina de Contratación y Secretaría 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</si>
</sst>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[$-C0A]d\-mmm\-yyyy;@"/>
    <numFmt numFmtId="166" formatCode="_-* #,##0\ _€_-;\-* #,##0\ _€_-;_-* &quot;-&quot;??\ _€_-;_-@_-"/>
    <numFmt numFmtId="167" formatCode="[$$-240A]\ #,##0"/>
    <numFmt numFmtId="168" formatCode="[$-C0A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8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168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1" applyNumberFormat="1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2" quotePrefix="1" applyNumberFormat="1" applyFont="1" applyFill="1" applyBorder="1" applyAlignment="1">
      <alignment vertical="center"/>
    </xf>
    <xf numFmtId="3" fontId="8" fillId="0" borderId="0" xfId="2" quotePrefix="1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165" fontId="2" fillId="0" borderId="16" xfId="0" applyNumberFormat="1" applyFont="1" applyBorder="1" applyAlignment="1">
      <alignment vertical="center" wrapText="1"/>
    </xf>
    <xf numFmtId="165" fontId="2" fillId="0" borderId="17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3" fontId="3" fillId="0" borderId="26" xfId="0" applyNumberFormat="1" applyFont="1" applyBorder="1" applyAlignment="1">
      <alignment horizontal="right" vertical="center" wrapText="1"/>
    </xf>
    <xf numFmtId="166" fontId="3" fillId="0" borderId="4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7" fontId="2" fillId="0" borderId="18" xfId="0" applyNumberFormat="1" applyFont="1" applyBorder="1" applyAlignment="1">
      <alignment horizontal="right" vertical="center" wrapText="1"/>
    </xf>
    <xf numFmtId="167" fontId="2" fillId="0" borderId="19" xfId="0" applyNumberFormat="1" applyFont="1" applyBorder="1" applyAlignment="1">
      <alignment horizontal="right" vertical="center" wrapText="1"/>
    </xf>
    <xf numFmtId="167" fontId="2" fillId="0" borderId="22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167" fontId="2" fillId="0" borderId="4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2" fillId="0" borderId="8" xfId="0" applyNumberFormat="1" applyFont="1" applyBorder="1" applyAlignment="1">
      <alignment horizontal="righ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7" fontId="2" fillId="0" borderId="18" xfId="0" applyNumberFormat="1" applyFont="1" applyBorder="1" applyAlignment="1">
      <alignment horizontal="right" vertical="center" wrapText="1"/>
    </xf>
    <xf numFmtId="167" fontId="2" fillId="0" borderId="19" xfId="0" applyNumberFormat="1" applyFont="1" applyBorder="1" applyAlignment="1">
      <alignment horizontal="right" vertical="center" wrapText="1"/>
    </xf>
    <xf numFmtId="167" fontId="2" fillId="0" borderId="22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167" fontId="2" fillId="0" borderId="20" xfId="0" applyNumberFormat="1" applyFont="1" applyBorder="1" applyAlignment="1">
      <alignment horizontal="right" vertical="center" wrapText="1"/>
    </xf>
    <xf numFmtId="167" fontId="2" fillId="0" borderId="17" xfId="0" applyNumberFormat="1" applyFont="1" applyBorder="1" applyAlignment="1">
      <alignment horizontal="right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Normal_Censos 1951-1993" xfId="2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5" sqref="A5"/>
    </sheetView>
  </sheetViews>
  <sheetFormatPr baseColWidth="10" defaultColWidth="11.5703125" defaultRowHeight="15.75" x14ac:dyDescent="0.25"/>
  <cols>
    <col min="1" max="1" width="26.7109375" style="41" customWidth="1"/>
    <col min="2" max="2" width="92.5703125" style="42" customWidth="1"/>
    <col min="3" max="16384" width="11.5703125" style="41"/>
  </cols>
  <sheetData>
    <row r="1" spans="1:2" x14ac:dyDescent="0.25">
      <c r="A1" s="39" t="s">
        <v>121</v>
      </c>
      <c r="B1" s="40" t="s">
        <v>122</v>
      </c>
    </row>
    <row r="2" spans="1:2" ht="7.9" customHeight="1" x14ac:dyDescent="0.3"/>
    <row r="3" spans="1:2" ht="47.25" x14ac:dyDescent="0.25">
      <c r="A3" s="43" t="s">
        <v>112</v>
      </c>
      <c r="B3" s="44" t="s">
        <v>123</v>
      </c>
    </row>
    <row r="4" spans="1:2" s="47" customFormat="1" ht="7.9" customHeight="1" x14ac:dyDescent="0.3">
      <c r="A4" s="45"/>
      <c r="B4" s="46"/>
    </row>
    <row r="5" spans="1:2" ht="47.25" x14ac:dyDescent="0.25">
      <c r="A5" s="43" t="s">
        <v>113</v>
      </c>
      <c r="B5" s="44" t="s">
        <v>124</v>
      </c>
    </row>
    <row r="6" spans="1:2" s="47" customFormat="1" ht="7.9" customHeight="1" x14ac:dyDescent="0.3">
      <c r="A6" s="45"/>
      <c r="B6" s="46"/>
    </row>
    <row r="7" spans="1:2" ht="31.5" x14ac:dyDescent="0.25">
      <c r="A7" s="43" t="s">
        <v>114</v>
      </c>
      <c r="B7" s="44" t="s">
        <v>125</v>
      </c>
    </row>
    <row r="8" spans="1:2" s="47" customFormat="1" ht="7.9" customHeight="1" x14ac:dyDescent="0.3">
      <c r="A8" s="45"/>
      <c r="B8" s="46"/>
    </row>
    <row r="9" spans="1:2" ht="47.25" x14ac:dyDescent="0.25">
      <c r="A9" s="43" t="s">
        <v>115</v>
      </c>
      <c r="B9" s="44" t="s">
        <v>126</v>
      </c>
    </row>
    <row r="10" spans="1:2" s="47" customFormat="1" ht="7.9" customHeight="1" x14ac:dyDescent="0.3">
      <c r="A10" s="45"/>
      <c r="B10" s="46"/>
    </row>
    <row r="11" spans="1:2" ht="28.15" customHeight="1" x14ac:dyDescent="0.25">
      <c r="A11" s="43" t="s">
        <v>116</v>
      </c>
      <c r="B11" s="44" t="s">
        <v>127</v>
      </c>
    </row>
    <row r="12" spans="1:2" s="47" customFormat="1" ht="7.9" customHeight="1" x14ac:dyDescent="0.3">
      <c r="A12" s="45"/>
      <c r="B12" s="46"/>
    </row>
    <row r="13" spans="1:2" ht="31.5" x14ac:dyDescent="0.25">
      <c r="A13" s="43" t="s">
        <v>117</v>
      </c>
      <c r="B13" s="44" t="s">
        <v>128</v>
      </c>
    </row>
    <row r="14" spans="1:2" s="47" customFormat="1" ht="7.9" customHeight="1" x14ac:dyDescent="0.3">
      <c r="A14" s="45"/>
      <c r="B14" s="46"/>
    </row>
    <row r="15" spans="1:2" ht="31.5" x14ac:dyDescent="0.25">
      <c r="A15" s="43" t="s">
        <v>118</v>
      </c>
      <c r="B15" s="44" t="s">
        <v>129</v>
      </c>
    </row>
    <row r="16" spans="1:2" s="47" customFormat="1" ht="7.9" customHeight="1" x14ac:dyDescent="0.3">
      <c r="A16" s="48"/>
      <c r="B16" s="46"/>
    </row>
    <row r="17" spans="1:2" ht="31.5" x14ac:dyDescent="0.25">
      <c r="A17" s="43" t="s">
        <v>119</v>
      </c>
      <c r="B17" s="44" t="s">
        <v>130</v>
      </c>
    </row>
    <row r="18" spans="1:2" s="47" customFormat="1" ht="7.9" customHeight="1" thickBot="1" x14ac:dyDescent="0.3">
      <c r="A18" s="49"/>
      <c r="B18" s="46"/>
    </row>
    <row r="19" spans="1:2" ht="31.5" x14ac:dyDescent="0.25">
      <c r="A19" s="43" t="s">
        <v>120</v>
      </c>
      <c r="B19" s="44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13"/>
  <sheetViews>
    <sheetView tabSelected="1" view="pageBreakPreview" topLeftCell="M1" zoomScale="85" zoomScaleNormal="100" zoomScaleSheetLayoutView="85" workbookViewId="0">
      <pane ySplit="6" topLeftCell="A19" activePane="bottomLeft" state="frozen"/>
      <selection activeCell="B1" sqref="B1"/>
      <selection pane="bottomLeft" activeCell="S21" sqref="S21"/>
    </sheetView>
  </sheetViews>
  <sheetFormatPr baseColWidth="10" defaultColWidth="11.5703125" defaultRowHeight="16.5" x14ac:dyDescent="0.25"/>
  <cols>
    <col min="1" max="1" width="30.85546875" style="1" customWidth="1"/>
    <col min="2" max="2" width="12.140625" style="1" hidden="1" customWidth="1"/>
    <col min="3" max="3" width="23.42578125" style="1" customWidth="1"/>
    <col min="4" max="4" width="26.28515625" style="1" hidden="1" customWidth="1"/>
    <col min="5" max="5" width="13.7109375" style="1" customWidth="1"/>
    <col min="6" max="12" width="10.85546875" style="1" customWidth="1"/>
    <col min="13" max="13" width="4.85546875" style="13" customWidth="1"/>
    <col min="14" max="14" width="26.5703125" style="1" customWidth="1"/>
    <col min="15" max="15" width="14" style="1" customWidth="1"/>
    <col min="16" max="16" width="12" style="1" customWidth="1"/>
    <col min="17" max="17" width="19" style="1" customWidth="1"/>
    <col min="18" max="18" width="18.85546875" style="1" customWidth="1"/>
    <col min="19" max="19" width="21.5703125" style="1" customWidth="1"/>
    <col min="20" max="20" width="20.42578125" style="1" customWidth="1"/>
    <col min="21" max="21" width="16.7109375" style="1" customWidth="1"/>
    <col min="22" max="22" width="50.7109375" style="1" customWidth="1"/>
    <col min="23" max="16384" width="11.5703125" style="1"/>
  </cols>
  <sheetData>
    <row r="1" spans="1:22" x14ac:dyDescent="0.25">
      <c r="A1" s="3" t="s">
        <v>13</v>
      </c>
      <c r="B1" s="3"/>
      <c r="C1" s="95" t="s">
        <v>98</v>
      </c>
      <c r="D1" s="95"/>
      <c r="E1" s="95"/>
      <c r="F1" s="95"/>
      <c r="G1" s="95"/>
      <c r="H1" s="95"/>
      <c r="I1" s="95"/>
      <c r="J1" s="96"/>
      <c r="K1" s="96"/>
      <c r="L1" s="96"/>
      <c r="M1" s="96"/>
      <c r="N1" s="28" t="s">
        <v>15</v>
      </c>
      <c r="O1" s="95" t="s">
        <v>100</v>
      </c>
      <c r="P1" s="95"/>
      <c r="Q1" s="95"/>
      <c r="R1" s="95"/>
      <c r="S1" s="95"/>
      <c r="T1" s="95"/>
      <c r="U1" s="95"/>
    </row>
    <row r="2" spans="1:22" ht="37.5" customHeight="1" x14ac:dyDescent="0.25">
      <c r="A2" s="3" t="s">
        <v>14</v>
      </c>
      <c r="B2" s="3"/>
      <c r="C2" s="97" t="s">
        <v>99</v>
      </c>
      <c r="D2" s="97"/>
      <c r="E2" s="97"/>
      <c r="F2" s="97"/>
      <c r="G2" s="97"/>
      <c r="H2" s="97"/>
      <c r="I2" s="97"/>
      <c r="J2" s="96"/>
      <c r="K2" s="96"/>
      <c r="L2" s="96"/>
      <c r="M2" s="96"/>
      <c r="N2" s="30" t="s">
        <v>16</v>
      </c>
      <c r="O2" s="98">
        <v>43203</v>
      </c>
      <c r="P2" s="98"/>
      <c r="Q2" s="99"/>
      <c r="R2" s="99"/>
      <c r="S2" s="99"/>
      <c r="T2" s="99"/>
      <c r="U2" s="99"/>
    </row>
    <row r="3" spans="1:22" x14ac:dyDescent="0.25">
      <c r="A3" s="3"/>
      <c r="B3" s="3"/>
      <c r="C3" s="19"/>
      <c r="D3" s="19"/>
      <c r="E3" s="19"/>
      <c r="F3" s="19"/>
      <c r="G3" s="19"/>
      <c r="H3" s="19"/>
      <c r="I3" s="19"/>
      <c r="J3" s="51"/>
      <c r="K3" s="51"/>
      <c r="L3" s="51"/>
      <c r="M3" s="2"/>
      <c r="N3" s="19"/>
      <c r="O3" s="19"/>
      <c r="P3" s="19"/>
      <c r="Q3" s="19"/>
      <c r="R3" s="19"/>
      <c r="S3" s="19"/>
      <c r="T3" s="19"/>
      <c r="U3" s="19"/>
    </row>
    <row r="4" spans="1:22" ht="17.25" thickBot="1" x14ac:dyDescent="0.3"/>
    <row r="5" spans="1:22" s="2" customFormat="1" ht="22.9" customHeight="1" x14ac:dyDescent="0.25">
      <c r="A5" s="116" t="s">
        <v>0</v>
      </c>
      <c r="B5" s="118" t="s">
        <v>17</v>
      </c>
      <c r="C5" s="114" t="s">
        <v>1</v>
      </c>
      <c r="D5" s="112" t="s">
        <v>112</v>
      </c>
      <c r="E5" s="112" t="s">
        <v>113</v>
      </c>
      <c r="F5" s="114" t="s">
        <v>2</v>
      </c>
      <c r="G5" s="114"/>
      <c r="H5" s="112" t="s">
        <v>114</v>
      </c>
      <c r="I5" s="114" t="s">
        <v>10</v>
      </c>
      <c r="J5" s="114"/>
      <c r="K5" s="112" t="s">
        <v>115</v>
      </c>
      <c r="L5" s="112" t="s">
        <v>116</v>
      </c>
      <c r="M5" s="114" t="s">
        <v>3</v>
      </c>
      <c r="N5" s="114"/>
      <c r="O5" s="114" t="s">
        <v>4</v>
      </c>
      <c r="P5" s="112" t="s">
        <v>117</v>
      </c>
      <c r="Q5" s="114" t="s">
        <v>5</v>
      </c>
      <c r="R5" s="114" t="s">
        <v>6</v>
      </c>
      <c r="S5" s="112" t="s">
        <v>118</v>
      </c>
      <c r="T5" s="112" t="s">
        <v>119</v>
      </c>
      <c r="U5" s="131" t="s">
        <v>7</v>
      </c>
      <c r="V5" s="120" t="s">
        <v>120</v>
      </c>
    </row>
    <row r="6" spans="1:22" ht="22.9" customHeight="1" thickBot="1" x14ac:dyDescent="0.3">
      <c r="A6" s="117"/>
      <c r="B6" s="119"/>
      <c r="C6" s="115"/>
      <c r="D6" s="113"/>
      <c r="E6" s="113"/>
      <c r="F6" s="50" t="s">
        <v>8</v>
      </c>
      <c r="G6" s="50" t="s">
        <v>9</v>
      </c>
      <c r="H6" s="113"/>
      <c r="I6" s="50" t="s">
        <v>11</v>
      </c>
      <c r="J6" s="50" t="s">
        <v>12</v>
      </c>
      <c r="K6" s="113"/>
      <c r="L6" s="113"/>
      <c r="M6" s="115"/>
      <c r="N6" s="115"/>
      <c r="O6" s="115"/>
      <c r="P6" s="113"/>
      <c r="Q6" s="115"/>
      <c r="R6" s="115"/>
      <c r="S6" s="113"/>
      <c r="T6" s="113"/>
      <c r="U6" s="132"/>
      <c r="V6" s="121"/>
    </row>
    <row r="7" spans="1:22" s="7" customFormat="1" ht="62.25" customHeight="1" x14ac:dyDescent="0.25">
      <c r="A7" s="100" t="s">
        <v>74</v>
      </c>
      <c r="B7" s="122" t="s">
        <v>102</v>
      </c>
      <c r="C7" s="125" t="s">
        <v>75</v>
      </c>
      <c r="D7" s="58" t="s">
        <v>150</v>
      </c>
      <c r="E7" s="57">
        <v>1074423816</v>
      </c>
      <c r="F7" s="58"/>
      <c r="G7" s="67" t="s">
        <v>149</v>
      </c>
      <c r="H7" s="67" t="s">
        <v>149</v>
      </c>
      <c r="I7" s="91" t="s">
        <v>49</v>
      </c>
      <c r="J7" s="58" t="s">
        <v>149</v>
      </c>
      <c r="K7" s="58" t="s">
        <v>149</v>
      </c>
      <c r="L7" s="58" t="s">
        <v>149</v>
      </c>
      <c r="M7" s="32">
        <v>1</v>
      </c>
      <c r="N7" s="22" t="s">
        <v>76</v>
      </c>
      <c r="O7" s="23">
        <v>43465</v>
      </c>
      <c r="P7" s="54" t="s">
        <v>153</v>
      </c>
      <c r="Q7" s="16" t="s">
        <v>79</v>
      </c>
      <c r="R7" s="128">
        <v>10000000000</v>
      </c>
      <c r="S7" s="61">
        <v>1074423816</v>
      </c>
      <c r="T7" s="61" t="s">
        <v>165</v>
      </c>
      <c r="U7" s="25" t="s">
        <v>160</v>
      </c>
      <c r="V7" s="70" t="s">
        <v>161</v>
      </c>
    </row>
    <row r="8" spans="1:22" s="7" customFormat="1" ht="66" x14ac:dyDescent="0.25">
      <c r="A8" s="101"/>
      <c r="B8" s="123"/>
      <c r="C8" s="126"/>
      <c r="D8" s="59" t="s">
        <v>151</v>
      </c>
      <c r="E8" s="52">
        <v>0</v>
      </c>
      <c r="F8" s="59"/>
      <c r="G8" s="9" t="s">
        <v>149</v>
      </c>
      <c r="H8" s="9" t="s">
        <v>149</v>
      </c>
      <c r="I8" s="59" t="s">
        <v>49</v>
      </c>
      <c r="J8" s="59" t="s">
        <v>149</v>
      </c>
      <c r="K8" s="59" t="s">
        <v>149</v>
      </c>
      <c r="L8" s="59" t="s">
        <v>149</v>
      </c>
      <c r="M8" s="33">
        <v>2</v>
      </c>
      <c r="N8" s="59" t="s">
        <v>77</v>
      </c>
      <c r="O8" s="10">
        <v>43465</v>
      </c>
      <c r="P8" s="55" t="s">
        <v>159</v>
      </c>
      <c r="Q8" s="11" t="s">
        <v>110</v>
      </c>
      <c r="R8" s="129"/>
      <c r="S8" s="62"/>
      <c r="T8" s="62" t="s">
        <v>149</v>
      </c>
      <c r="U8" s="80" t="s">
        <v>48</v>
      </c>
      <c r="V8" s="83" t="s">
        <v>155</v>
      </c>
    </row>
    <row r="9" spans="1:22" s="7" customFormat="1" ht="66.75" thickBot="1" x14ac:dyDescent="0.3">
      <c r="A9" s="102"/>
      <c r="B9" s="124"/>
      <c r="C9" s="127"/>
      <c r="D9" s="60" t="s">
        <v>152</v>
      </c>
      <c r="E9" s="53">
        <v>0</v>
      </c>
      <c r="F9" s="60"/>
      <c r="G9" s="89" t="s">
        <v>149</v>
      </c>
      <c r="H9" s="89" t="s">
        <v>149</v>
      </c>
      <c r="I9" s="60" t="s">
        <v>49</v>
      </c>
      <c r="J9" s="60" t="s">
        <v>149</v>
      </c>
      <c r="K9" s="60" t="s">
        <v>149</v>
      </c>
      <c r="L9" s="60" t="s">
        <v>149</v>
      </c>
      <c r="M9" s="34">
        <v>3</v>
      </c>
      <c r="N9" s="60" t="s">
        <v>78</v>
      </c>
      <c r="O9" s="24">
        <v>43465</v>
      </c>
      <c r="P9" s="56" t="s">
        <v>153</v>
      </c>
      <c r="Q9" s="27" t="s">
        <v>80</v>
      </c>
      <c r="R9" s="130"/>
      <c r="S9" s="63"/>
      <c r="T9" s="63" t="s">
        <v>149</v>
      </c>
      <c r="U9" s="26"/>
      <c r="V9" s="26" t="s">
        <v>154</v>
      </c>
    </row>
    <row r="10" spans="1:22" s="7" customFormat="1" ht="96.75" customHeight="1" x14ac:dyDescent="0.25">
      <c r="A10" s="100" t="s">
        <v>81</v>
      </c>
      <c r="B10" s="103" t="s">
        <v>101</v>
      </c>
      <c r="C10" s="106" t="s">
        <v>176</v>
      </c>
      <c r="D10" s="58" t="s">
        <v>173</v>
      </c>
      <c r="E10" s="57">
        <v>1</v>
      </c>
      <c r="F10" s="58" t="s">
        <v>18</v>
      </c>
      <c r="G10" s="73" t="s">
        <v>149</v>
      </c>
      <c r="H10" s="74" t="s">
        <v>149</v>
      </c>
      <c r="I10" s="92" t="s">
        <v>25</v>
      </c>
      <c r="J10" s="58" t="s">
        <v>149</v>
      </c>
      <c r="K10" s="58" t="s">
        <v>149</v>
      </c>
      <c r="L10" s="58" t="s">
        <v>149</v>
      </c>
      <c r="M10" s="32">
        <v>1</v>
      </c>
      <c r="N10" s="22" t="s">
        <v>82</v>
      </c>
      <c r="O10" s="15">
        <v>43465</v>
      </c>
      <c r="P10" s="68" t="s">
        <v>153</v>
      </c>
      <c r="Q10" s="16" t="s">
        <v>174</v>
      </c>
      <c r="R10" s="109">
        <v>450000000</v>
      </c>
      <c r="S10" s="61">
        <v>0</v>
      </c>
      <c r="T10" s="61"/>
      <c r="U10" s="70"/>
      <c r="V10" s="70" t="s">
        <v>186</v>
      </c>
    </row>
    <row r="11" spans="1:22" s="7" customFormat="1" ht="82.5" customHeight="1" x14ac:dyDescent="0.25">
      <c r="A11" s="101"/>
      <c r="B11" s="104"/>
      <c r="C11" s="107"/>
      <c r="D11" s="138" t="s">
        <v>171</v>
      </c>
      <c r="E11" s="140">
        <v>18</v>
      </c>
      <c r="F11" s="138" t="s">
        <v>18</v>
      </c>
      <c r="G11" s="142" t="s">
        <v>149</v>
      </c>
      <c r="H11" s="142" t="s">
        <v>149</v>
      </c>
      <c r="I11" s="144" t="s">
        <v>49</v>
      </c>
      <c r="J11" s="144" t="s">
        <v>179</v>
      </c>
      <c r="K11" s="138" t="s">
        <v>149</v>
      </c>
      <c r="L11" s="138" t="s">
        <v>149</v>
      </c>
      <c r="M11" s="33">
        <v>2</v>
      </c>
      <c r="N11" s="59" t="s">
        <v>83</v>
      </c>
      <c r="O11" s="10">
        <v>43465</v>
      </c>
      <c r="P11" s="55" t="s">
        <v>153</v>
      </c>
      <c r="Q11" s="11" t="s">
        <v>175</v>
      </c>
      <c r="R11" s="110"/>
      <c r="S11" s="147">
        <f>16000000+22500000</f>
        <v>38500000</v>
      </c>
      <c r="T11" s="149" t="s">
        <v>181</v>
      </c>
      <c r="U11" s="152" t="s">
        <v>32</v>
      </c>
      <c r="V11" s="153" t="s">
        <v>187</v>
      </c>
    </row>
    <row r="12" spans="1:22" s="7" customFormat="1" ht="49.5" x14ac:dyDescent="0.25">
      <c r="A12" s="101"/>
      <c r="B12" s="104"/>
      <c r="C12" s="107"/>
      <c r="D12" s="139"/>
      <c r="E12" s="141"/>
      <c r="F12" s="139"/>
      <c r="G12" s="143"/>
      <c r="H12" s="143"/>
      <c r="I12" s="145"/>
      <c r="J12" s="145"/>
      <c r="K12" s="139"/>
      <c r="L12" s="139"/>
      <c r="M12" s="33">
        <v>3</v>
      </c>
      <c r="N12" s="59" t="s">
        <v>84</v>
      </c>
      <c r="O12" s="10">
        <v>43465</v>
      </c>
      <c r="P12" s="55" t="s">
        <v>153</v>
      </c>
      <c r="Q12" s="11" t="s">
        <v>175</v>
      </c>
      <c r="R12" s="110"/>
      <c r="S12" s="134"/>
      <c r="T12" s="150"/>
      <c r="U12" s="136"/>
      <c r="V12" s="154"/>
    </row>
    <row r="13" spans="1:22" s="7" customFormat="1" ht="81" customHeight="1" x14ac:dyDescent="0.25">
      <c r="A13" s="101"/>
      <c r="B13" s="104"/>
      <c r="C13" s="107"/>
      <c r="D13" s="59" t="s">
        <v>172</v>
      </c>
      <c r="E13" s="52">
        <v>3</v>
      </c>
      <c r="F13" s="59" t="s">
        <v>147</v>
      </c>
      <c r="G13" s="75">
        <v>87</v>
      </c>
      <c r="H13" s="75">
        <v>87</v>
      </c>
      <c r="I13" s="76" t="s">
        <v>49</v>
      </c>
      <c r="J13" s="59" t="s">
        <v>180</v>
      </c>
      <c r="K13" s="59" t="s">
        <v>149</v>
      </c>
      <c r="L13" s="59" t="s">
        <v>149</v>
      </c>
      <c r="M13" s="33">
        <v>4</v>
      </c>
      <c r="N13" s="59" t="s">
        <v>85</v>
      </c>
      <c r="O13" s="10">
        <v>43465</v>
      </c>
      <c r="P13" s="55" t="s">
        <v>153</v>
      </c>
      <c r="Q13" s="11" t="s">
        <v>175</v>
      </c>
      <c r="R13" s="110"/>
      <c r="S13" s="134"/>
      <c r="T13" s="150"/>
      <c r="U13" s="136"/>
      <c r="V13" s="83" t="s">
        <v>188</v>
      </c>
    </row>
    <row r="14" spans="1:22" s="7" customFormat="1" ht="99.75" thickBot="1" x14ac:dyDescent="0.3">
      <c r="A14" s="102"/>
      <c r="B14" s="105"/>
      <c r="C14" s="108"/>
      <c r="D14" s="60" t="s">
        <v>177</v>
      </c>
      <c r="E14" s="72">
        <v>33</v>
      </c>
      <c r="F14" s="71" t="s">
        <v>18</v>
      </c>
      <c r="G14" s="88">
        <v>100</v>
      </c>
      <c r="H14" s="88">
        <v>90</v>
      </c>
      <c r="I14" s="71" t="s">
        <v>25</v>
      </c>
      <c r="J14" s="60" t="s">
        <v>179</v>
      </c>
      <c r="K14" s="60" t="s">
        <v>149</v>
      </c>
      <c r="L14" s="60" t="s">
        <v>149</v>
      </c>
      <c r="M14" s="34">
        <v>5</v>
      </c>
      <c r="N14" s="60" t="s">
        <v>86</v>
      </c>
      <c r="O14" s="17">
        <v>43465</v>
      </c>
      <c r="P14" s="69" t="s">
        <v>153</v>
      </c>
      <c r="Q14" s="18" t="s">
        <v>175</v>
      </c>
      <c r="R14" s="111"/>
      <c r="S14" s="148"/>
      <c r="T14" s="151"/>
      <c r="U14" s="137"/>
      <c r="V14" s="85" t="s">
        <v>178</v>
      </c>
    </row>
    <row r="15" spans="1:22" s="7" customFormat="1" ht="97.5" customHeight="1" x14ac:dyDescent="0.25">
      <c r="A15" s="100" t="s">
        <v>108</v>
      </c>
      <c r="B15" s="103" t="s">
        <v>101</v>
      </c>
      <c r="C15" s="16" t="s">
        <v>105</v>
      </c>
      <c r="D15" s="16" t="s">
        <v>156</v>
      </c>
      <c r="E15" s="16">
        <v>1</v>
      </c>
      <c r="F15" s="58" t="s">
        <v>147</v>
      </c>
      <c r="G15" s="82">
        <v>322</v>
      </c>
      <c r="H15" s="82">
        <v>322</v>
      </c>
      <c r="I15" s="93" t="s">
        <v>49</v>
      </c>
      <c r="J15" s="58" t="s">
        <v>149</v>
      </c>
      <c r="K15" s="58" t="s">
        <v>149</v>
      </c>
      <c r="L15" s="58" t="s">
        <v>149</v>
      </c>
      <c r="M15" s="32">
        <v>1</v>
      </c>
      <c r="N15" s="58" t="s">
        <v>104</v>
      </c>
      <c r="O15" s="15">
        <v>43465</v>
      </c>
      <c r="P15" s="68" t="s">
        <v>153</v>
      </c>
      <c r="Q15" s="103" t="s">
        <v>96</v>
      </c>
      <c r="R15" s="109">
        <v>1200000000</v>
      </c>
      <c r="S15" s="61">
        <v>0</v>
      </c>
      <c r="T15" s="61"/>
      <c r="U15" s="135" t="s">
        <v>32</v>
      </c>
      <c r="V15" s="86" t="s">
        <v>189</v>
      </c>
    </row>
    <row r="16" spans="1:22" s="7" customFormat="1" ht="97.5" customHeight="1" x14ac:dyDescent="0.25">
      <c r="A16" s="133"/>
      <c r="B16" s="104"/>
      <c r="C16" s="11" t="s">
        <v>107</v>
      </c>
      <c r="D16" s="14" t="s">
        <v>157</v>
      </c>
      <c r="E16" s="36">
        <v>1</v>
      </c>
      <c r="F16" s="59" t="s">
        <v>147</v>
      </c>
      <c r="G16" s="9">
        <v>322</v>
      </c>
      <c r="H16" s="9">
        <v>322</v>
      </c>
      <c r="I16" s="94" t="s">
        <v>49</v>
      </c>
      <c r="J16" s="29" t="s">
        <v>149</v>
      </c>
      <c r="K16" s="29" t="s">
        <v>149</v>
      </c>
      <c r="L16" s="29" t="s">
        <v>149</v>
      </c>
      <c r="M16" s="35">
        <v>2</v>
      </c>
      <c r="N16" s="29" t="s">
        <v>106</v>
      </c>
      <c r="O16" s="10">
        <v>43465</v>
      </c>
      <c r="P16" s="55" t="s">
        <v>153</v>
      </c>
      <c r="Q16" s="104"/>
      <c r="R16" s="134"/>
      <c r="S16" s="62">
        <v>38580445</v>
      </c>
      <c r="T16" s="62" t="s">
        <v>163</v>
      </c>
      <c r="U16" s="136"/>
      <c r="V16" s="90"/>
    </row>
    <row r="17" spans="1:22" s="7" customFormat="1" ht="182.25" thickBot="1" x14ac:dyDescent="0.3">
      <c r="A17" s="102"/>
      <c r="B17" s="105"/>
      <c r="C17" s="27" t="s">
        <v>109</v>
      </c>
      <c r="D17" s="27" t="s">
        <v>158</v>
      </c>
      <c r="E17" s="18">
        <v>4</v>
      </c>
      <c r="F17" s="60" t="s">
        <v>147</v>
      </c>
      <c r="G17" s="84">
        <v>322</v>
      </c>
      <c r="H17" s="84">
        <v>322</v>
      </c>
      <c r="I17" s="60" t="s">
        <v>49</v>
      </c>
      <c r="J17" s="60" t="s">
        <v>149</v>
      </c>
      <c r="K17" s="60" t="s">
        <v>149</v>
      </c>
      <c r="L17" s="60" t="s">
        <v>149</v>
      </c>
      <c r="M17" s="34">
        <v>3</v>
      </c>
      <c r="N17" s="71" t="s">
        <v>90</v>
      </c>
      <c r="O17" s="24">
        <v>43465</v>
      </c>
      <c r="P17" s="56" t="s">
        <v>153</v>
      </c>
      <c r="Q17" s="105"/>
      <c r="R17" s="111"/>
      <c r="S17" s="63">
        <f>1176725445-S16</f>
        <v>1138145000</v>
      </c>
      <c r="T17" s="63" t="s">
        <v>164</v>
      </c>
      <c r="U17" s="137"/>
      <c r="V17" s="87" t="s">
        <v>162</v>
      </c>
    </row>
    <row r="18" spans="1:22" s="7" customFormat="1" ht="66" x14ac:dyDescent="0.25">
      <c r="A18" s="100" t="s">
        <v>89</v>
      </c>
      <c r="B18" s="103" t="s">
        <v>103</v>
      </c>
      <c r="C18" s="125" t="s">
        <v>111</v>
      </c>
      <c r="D18" s="58" t="s">
        <v>166</v>
      </c>
      <c r="E18" s="77">
        <v>0.2</v>
      </c>
      <c r="F18" s="58"/>
      <c r="G18" s="82" t="s">
        <v>149</v>
      </c>
      <c r="H18" s="82" t="s">
        <v>149</v>
      </c>
      <c r="I18" s="64"/>
      <c r="J18" s="82" t="s">
        <v>149</v>
      </c>
      <c r="K18" s="82" t="s">
        <v>149</v>
      </c>
      <c r="L18" s="82" t="s">
        <v>149</v>
      </c>
      <c r="M18" s="32">
        <v>1</v>
      </c>
      <c r="N18" s="58" t="s">
        <v>87</v>
      </c>
      <c r="O18" s="23">
        <v>43465</v>
      </c>
      <c r="P18" s="54" t="s">
        <v>153</v>
      </c>
      <c r="Q18" s="16" t="s">
        <v>93</v>
      </c>
      <c r="R18" s="109">
        <v>10146352707</v>
      </c>
      <c r="S18" s="61">
        <v>707088986.39999998</v>
      </c>
      <c r="T18" s="61" t="s">
        <v>182</v>
      </c>
      <c r="U18" s="25" t="s">
        <v>32</v>
      </c>
      <c r="V18" s="70" t="s">
        <v>185</v>
      </c>
    </row>
    <row r="19" spans="1:22" s="7" customFormat="1" ht="66" x14ac:dyDescent="0.25">
      <c r="A19" s="101"/>
      <c r="B19" s="104"/>
      <c r="C19" s="126"/>
      <c r="D19" s="59" t="s">
        <v>167</v>
      </c>
      <c r="E19" s="78">
        <v>6.8000000000000005E-2</v>
      </c>
      <c r="F19" s="59"/>
      <c r="G19" s="9" t="s">
        <v>149</v>
      </c>
      <c r="H19" s="9" t="s">
        <v>149</v>
      </c>
      <c r="I19" s="59"/>
      <c r="J19" s="9" t="s">
        <v>149</v>
      </c>
      <c r="K19" s="9" t="s">
        <v>149</v>
      </c>
      <c r="L19" s="9" t="s">
        <v>149</v>
      </c>
      <c r="M19" s="33">
        <v>2</v>
      </c>
      <c r="N19" s="59" t="s">
        <v>88</v>
      </c>
      <c r="O19" s="10">
        <v>43465</v>
      </c>
      <c r="P19" s="55" t="s">
        <v>153</v>
      </c>
      <c r="Q19" s="11" t="s">
        <v>93</v>
      </c>
      <c r="R19" s="110"/>
      <c r="S19" s="62">
        <v>1832348124</v>
      </c>
      <c r="T19" s="62" t="s">
        <v>183</v>
      </c>
      <c r="U19" s="79" t="s">
        <v>32</v>
      </c>
      <c r="V19" s="83" t="s">
        <v>185</v>
      </c>
    </row>
    <row r="20" spans="1:22" s="7" customFormat="1" ht="99" x14ac:dyDescent="0.25">
      <c r="A20" s="101"/>
      <c r="B20" s="104"/>
      <c r="C20" s="126"/>
      <c r="D20" s="59" t="s">
        <v>168</v>
      </c>
      <c r="E20" s="65">
        <v>0.99029999999999996</v>
      </c>
      <c r="F20" s="59"/>
      <c r="G20" s="9" t="s">
        <v>149</v>
      </c>
      <c r="H20" s="9" t="s">
        <v>149</v>
      </c>
      <c r="I20" s="59"/>
      <c r="J20" s="9" t="s">
        <v>149</v>
      </c>
      <c r="K20" s="9" t="s">
        <v>149</v>
      </c>
      <c r="L20" s="9" t="s">
        <v>149</v>
      </c>
      <c r="M20" s="33">
        <v>3</v>
      </c>
      <c r="N20" s="59" t="s">
        <v>91</v>
      </c>
      <c r="O20" s="10">
        <v>43465</v>
      </c>
      <c r="P20" s="55" t="s">
        <v>153</v>
      </c>
      <c r="Q20" s="11" t="s">
        <v>94</v>
      </c>
      <c r="R20" s="110"/>
      <c r="S20" s="62"/>
      <c r="T20" s="62" t="s">
        <v>149</v>
      </c>
      <c r="U20" s="79"/>
      <c r="V20" s="83" t="s">
        <v>184</v>
      </c>
    </row>
    <row r="21" spans="1:22" s="7" customFormat="1" ht="81" customHeight="1" thickBot="1" x14ac:dyDescent="0.3">
      <c r="A21" s="102"/>
      <c r="B21" s="105"/>
      <c r="C21" s="127"/>
      <c r="D21" s="60" t="s">
        <v>169</v>
      </c>
      <c r="E21" s="66">
        <v>0</v>
      </c>
      <c r="F21" s="60"/>
      <c r="G21" s="84" t="s">
        <v>149</v>
      </c>
      <c r="H21" s="84" t="s">
        <v>149</v>
      </c>
      <c r="I21" s="60"/>
      <c r="J21" s="84" t="s">
        <v>149</v>
      </c>
      <c r="K21" s="84" t="s">
        <v>149</v>
      </c>
      <c r="L21" s="84" t="s">
        <v>149</v>
      </c>
      <c r="M21" s="34">
        <v>4</v>
      </c>
      <c r="N21" s="60" t="s">
        <v>92</v>
      </c>
      <c r="O21" s="24">
        <v>43465</v>
      </c>
      <c r="P21" s="56" t="s">
        <v>153</v>
      </c>
      <c r="Q21" s="18" t="s">
        <v>95</v>
      </c>
      <c r="R21" s="111"/>
      <c r="S21" s="63"/>
      <c r="T21" s="63" t="s">
        <v>149</v>
      </c>
      <c r="U21" s="26"/>
      <c r="V21" s="85" t="s">
        <v>170</v>
      </c>
    </row>
    <row r="22" spans="1:22" s="7" customFormat="1" ht="17.25" thickBot="1" x14ac:dyDescent="0.3">
      <c r="A22" s="4"/>
      <c r="B22" s="4"/>
      <c r="C22" s="4"/>
      <c r="D22" s="4"/>
      <c r="E22" s="4"/>
      <c r="F22" s="4"/>
      <c r="G22" s="5"/>
      <c r="H22" s="5"/>
      <c r="I22" s="4"/>
      <c r="J22" s="4"/>
      <c r="K22" s="4"/>
      <c r="L22" s="4"/>
      <c r="M22" s="12"/>
      <c r="N22" s="4"/>
      <c r="O22" s="6"/>
      <c r="P22" s="6"/>
      <c r="R22" s="31">
        <f>SUM(R7:R21)</f>
        <v>21796352707</v>
      </c>
      <c r="S22" s="31">
        <f>SUM(S7:S21)</f>
        <v>4829086371.3999996</v>
      </c>
      <c r="T22" s="38"/>
      <c r="U22" s="4"/>
    </row>
    <row r="23" spans="1:22" s="7" customFormat="1" x14ac:dyDescent="0.25">
      <c r="A23" s="4"/>
      <c r="B23" s="4"/>
      <c r="C23" s="4"/>
      <c r="D23" s="4"/>
      <c r="E23" s="4"/>
      <c r="F23" s="4"/>
      <c r="G23" s="5"/>
      <c r="H23" s="5"/>
      <c r="I23" s="4"/>
      <c r="J23" s="4"/>
      <c r="K23" s="4"/>
      <c r="L23" s="4"/>
      <c r="M23" s="12"/>
      <c r="N23" s="4"/>
      <c r="O23" s="6"/>
      <c r="P23" s="6"/>
      <c r="R23" s="8"/>
      <c r="S23" s="8"/>
      <c r="T23" s="8"/>
      <c r="U23" s="4"/>
    </row>
    <row r="24" spans="1:22" x14ac:dyDescent="0.25">
      <c r="K24" s="13"/>
      <c r="M24" s="81"/>
    </row>
    <row r="25" spans="1:22" x14ac:dyDescent="0.25">
      <c r="A25" s="146" t="s">
        <v>97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28"/>
      <c r="P25" s="37"/>
    </row>
    <row r="782" spans="6:21" x14ac:dyDescent="0.25">
      <c r="F782" s="1" t="s">
        <v>18</v>
      </c>
      <c r="I782" s="1" t="s">
        <v>25</v>
      </c>
      <c r="U782" s="1" t="s">
        <v>32</v>
      </c>
    </row>
    <row r="783" spans="6:21" x14ac:dyDescent="0.25">
      <c r="F783" s="1" t="s">
        <v>26</v>
      </c>
      <c r="I783" s="1" t="s">
        <v>73</v>
      </c>
      <c r="U783" s="1" t="s">
        <v>34</v>
      </c>
    </row>
    <row r="784" spans="6:21" x14ac:dyDescent="0.25">
      <c r="F784" s="1" t="s">
        <v>27</v>
      </c>
      <c r="I784" s="20" t="s">
        <v>49</v>
      </c>
      <c r="U784" s="1" t="s">
        <v>33</v>
      </c>
    </row>
    <row r="785" spans="6:21" x14ac:dyDescent="0.25">
      <c r="F785" s="1" t="s">
        <v>132</v>
      </c>
      <c r="I785" s="21" t="s">
        <v>50</v>
      </c>
      <c r="U785" s="1" t="s">
        <v>37</v>
      </c>
    </row>
    <row r="786" spans="6:21" x14ac:dyDescent="0.25">
      <c r="F786" s="1" t="s">
        <v>133</v>
      </c>
      <c r="I786" s="20" t="s">
        <v>51</v>
      </c>
      <c r="U786" s="1" t="s">
        <v>35</v>
      </c>
    </row>
    <row r="787" spans="6:21" x14ac:dyDescent="0.25">
      <c r="F787" s="1" t="s">
        <v>134</v>
      </c>
      <c r="I787" s="21" t="s">
        <v>52</v>
      </c>
      <c r="U787" s="1" t="s">
        <v>38</v>
      </c>
    </row>
    <row r="788" spans="6:21" x14ac:dyDescent="0.25">
      <c r="F788" s="1" t="s">
        <v>135</v>
      </c>
      <c r="I788" s="20" t="s">
        <v>72</v>
      </c>
      <c r="U788" s="1" t="s">
        <v>39</v>
      </c>
    </row>
    <row r="789" spans="6:21" x14ac:dyDescent="0.25">
      <c r="F789" s="1" t="s">
        <v>136</v>
      </c>
      <c r="I789" s="21" t="s">
        <v>21</v>
      </c>
      <c r="U789" s="1" t="s">
        <v>40</v>
      </c>
    </row>
    <row r="790" spans="6:21" x14ac:dyDescent="0.25">
      <c r="F790" s="1" t="s">
        <v>137</v>
      </c>
      <c r="I790" s="20" t="s">
        <v>53</v>
      </c>
      <c r="U790" s="1" t="s">
        <v>41</v>
      </c>
    </row>
    <row r="791" spans="6:21" x14ac:dyDescent="0.25">
      <c r="F791" s="1" t="s">
        <v>138</v>
      </c>
      <c r="I791" s="21" t="s">
        <v>54</v>
      </c>
      <c r="U791" s="1" t="s">
        <v>42</v>
      </c>
    </row>
    <row r="792" spans="6:21" x14ac:dyDescent="0.25">
      <c r="F792" s="1" t="s">
        <v>28</v>
      </c>
      <c r="I792" s="20" t="s">
        <v>55</v>
      </c>
      <c r="U792" s="1" t="s">
        <v>43</v>
      </c>
    </row>
    <row r="793" spans="6:21" x14ac:dyDescent="0.25">
      <c r="F793" s="1" t="s">
        <v>29</v>
      </c>
      <c r="I793" s="21" t="s">
        <v>56</v>
      </c>
      <c r="U793" s="1" t="s">
        <v>44</v>
      </c>
    </row>
    <row r="794" spans="6:21" x14ac:dyDescent="0.25">
      <c r="F794" s="1" t="s">
        <v>30</v>
      </c>
      <c r="I794" s="20" t="s">
        <v>57</v>
      </c>
      <c r="U794" s="1" t="s">
        <v>36</v>
      </c>
    </row>
    <row r="795" spans="6:21" x14ac:dyDescent="0.25">
      <c r="F795" s="1" t="s">
        <v>139</v>
      </c>
      <c r="I795" s="21" t="s">
        <v>58</v>
      </c>
      <c r="U795" s="1" t="s">
        <v>45</v>
      </c>
    </row>
    <row r="796" spans="6:21" x14ac:dyDescent="0.25">
      <c r="F796" s="1" t="s">
        <v>140</v>
      </c>
      <c r="I796" s="20" t="s">
        <v>24</v>
      </c>
      <c r="U796" s="1" t="s">
        <v>46</v>
      </c>
    </row>
    <row r="797" spans="6:21" x14ac:dyDescent="0.25">
      <c r="F797" s="1" t="s">
        <v>31</v>
      </c>
      <c r="I797" s="21" t="s">
        <v>23</v>
      </c>
      <c r="U797" s="1" t="s">
        <v>47</v>
      </c>
    </row>
    <row r="798" spans="6:21" x14ac:dyDescent="0.25">
      <c r="F798" s="1" t="s">
        <v>141</v>
      </c>
      <c r="I798" s="20" t="s">
        <v>59</v>
      </c>
      <c r="U798" s="1" t="s">
        <v>160</v>
      </c>
    </row>
    <row r="799" spans="6:21" x14ac:dyDescent="0.25">
      <c r="F799" s="1" t="s">
        <v>142</v>
      </c>
      <c r="I799" s="21" t="s">
        <v>60</v>
      </c>
      <c r="U799" s="1" t="s">
        <v>48</v>
      </c>
    </row>
    <row r="800" spans="6:21" x14ac:dyDescent="0.25">
      <c r="F800" s="1" t="s">
        <v>143</v>
      </c>
      <c r="I800" s="20" t="s">
        <v>61</v>
      </c>
    </row>
    <row r="801" spans="6:9" x14ac:dyDescent="0.25">
      <c r="F801" s="1" t="s">
        <v>144</v>
      </c>
      <c r="I801" s="21" t="s">
        <v>22</v>
      </c>
    </row>
    <row r="802" spans="6:9" x14ac:dyDescent="0.25">
      <c r="F802" s="1" t="s">
        <v>145</v>
      </c>
      <c r="I802" s="20" t="s">
        <v>62</v>
      </c>
    </row>
    <row r="803" spans="6:9" x14ac:dyDescent="0.25">
      <c r="F803" s="1" t="s">
        <v>146</v>
      </c>
      <c r="I803" s="21" t="s">
        <v>63</v>
      </c>
    </row>
    <row r="804" spans="6:9" x14ac:dyDescent="0.25">
      <c r="F804" s="1" t="s">
        <v>147</v>
      </c>
      <c r="I804" s="20" t="s">
        <v>64</v>
      </c>
    </row>
    <row r="805" spans="6:9" x14ac:dyDescent="0.25">
      <c r="F805" s="1" t="s">
        <v>148</v>
      </c>
      <c r="I805" s="21" t="s">
        <v>65</v>
      </c>
    </row>
    <row r="806" spans="6:9" x14ac:dyDescent="0.25">
      <c r="I806" s="20" t="s">
        <v>66</v>
      </c>
    </row>
    <row r="807" spans="6:9" x14ac:dyDescent="0.25">
      <c r="I807" s="21" t="s">
        <v>67</v>
      </c>
    </row>
    <row r="808" spans="6:9" x14ac:dyDescent="0.25">
      <c r="I808" s="20" t="s">
        <v>68</v>
      </c>
    </row>
    <row r="809" spans="6:9" x14ac:dyDescent="0.25">
      <c r="I809" s="21" t="s">
        <v>69</v>
      </c>
    </row>
    <row r="810" spans="6:9" x14ac:dyDescent="0.25">
      <c r="I810" s="20" t="s">
        <v>19</v>
      </c>
    </row>
    <row r="811" spans="6:9" x14ac:dyDescent="0.25">
      <c r="I811" s="21" t="s">
        <v>70</v>
      </c>
    </row>
    <row r="812" spans="6:9" x14ac:dyDescent="0.25">
      <c r="I812" s="20" t="s">
        <v>71</v>
      </c>
    </row>
    <row r="813" spans="6:9" x14ac:dyDescent="0.25">
      <c r="I813" s="21" t="s">
        <v>20</v>
      </c>
    </row>
  </sheetData>
  <mergeCells count="56">
    <mergeCell ref="V11:V12"/>
    <mergeCell ref="A25:L25"/>
    <mergeCell ref="L11:L12"/>
    <mergeCell ref="S11:S14"/>
    <mergeCell ref="T11:T14"/>
    <mergeCell ref="U11:U14"/>
    <mergeCell ref="A18:A21"/>
    <mergeCell ref="B18:B21"/>
    <mergeCell ref="C18:C21"/>
    <mergeCell ref="R18:R21"/>
    <mergeCell ref="D11:D12"/>
    <mergeCell ref="E11:E12"/>
    <mergeCell ref="F11:F12"/>
    <mergeCell ref="G11:G12"/>
    <mergeCell ref="H11:H12"/>
    <mergeCell ref="I11:I12"/>
    <mergeCell ref="J11:J12"/>
    <mergeCell ref="K11:K12"/>
    <mergeCell ref="A15:A17"/>
    <mergeCell ref="B15:B17"/>
    <mergeCell ref="Q15:Q17"/>
    <mergeCell ref="R15:R17"/>
    <mergeCell ref="U15:U17"/>
    <mergeCell ref="V5:V6"/>
    <mergeCell ref="A7:A9"/>
    <mergeCell ref="B7:B9"/>
    <mergeCell ref="C7:C9"/>
    <mergeCell ref="R7:R9"/>
    <mergeCell ref="S5:S6"/>
    <mergeCell ref="T5:T6"/>
    <mergeCell ref="U5:U6"/>
    <mergeCell ref="D5:D6"/>
    <mergeCell ref="E5:E6"/>
    <mergeCell ref="F5:G5"/>
    <mergeCell ref="A10:A14"/>
    <mergeCell ref="B10:B14"/>
    <mergeCell ref="C10:C14"/>
    <mergeCell ref="R10:R14"/>
    <mergeCell ref="P5:P6"/>
    <mergeCell ref="Q5:Q6"/>
    <mergeCell ref="R5:R6"/>
    <mergeCell ref="H5:H6"/>
    <mergeCell ref="I5:J5"/>
    <mergeCell ref="K5:K6"/>
    <mergeCell ref="L5:L6"/>
    <mergeCell ref="M5:N6"/>
    <mergeCell ref="O5:O6"/>
    <mergeCell ref="A5:A6"/>
    <mergeCell ref="B5:B6"/>
    <mergeCell ref="C5:C6"/>
    <mergeCell ref="C1:I1"/>
    <mergeCell ref="J1:M1"/>
    <mergeCell ref="O1:U1"/>
    <mergeCell ref="C2:I2"/>
    <mergeCell ref="J2:M2"/>
    <mergeCell ref="O2:U2"/>
  </mergeCells>
  <conditionalFormatting sqref="I784:I813">
    <cfRule type="expression" dxfId="0" priority="1" stopIfTrue="1">
      <formula>$A781&lt;&gt;$A782</formula>
    </cfRule>
  </conditionalFormatting>
  <dataValidations count="3">
    <dataValidation type="list" allowBlank="1" showInputMessage="1" showErrorMessage="1" sqref="U7:U11 U15:U21">
      <formula1>$U$782:$U$799</formula1>
    </dataValidation>
    <dataValidation type="list" allowBlank="1" showInputMessage="1" showErrorMessage="1" sqref="I7:I11 I13:I21">
      <formula1>$I$782:$I$813</formula1>
    </dataValidation>
    <dataValidation type="list" allowBlank="1" showInputMessage="1" showErrorMessage="1" sqref="F7:F21">
      <formula1>$F$782:$F$805</formula1>
    </dataValidation>
  </dataValidations>
  <printOptions horizontalCentered="1"/>
  <pageMargins left="1.299212598425197" right="0.70866141732283472" top="1.0236220472440944" bottom="0.74803149606299213" header="0.31496062992125984" footer="0.31496062992125984"/>
  <pageSetup paperSize="119" scale="40" fitToHeight="0" orientation="landscape" r:id="rId1"/>
  <headerFooter>
    <oddHeader>&amp;C&amp;G
&amp;"-,Negrita"FORMATO DE PLAN DE ACCIÓN&amp;"-,Normal"
Vigencia: 2018</oddHeader>
    <oddFooter>&amp;C&amp;P de &amp;N</oddFooter>
  </headerFooter>
  <rowBreaks count="2" manualBreakCount="2">
    <brk id="14" max="16383" man="1"/>
    <brk id="2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Formato2</vt:lpstr>
      <vt:lpstr>Formato2!Títulos_a_imprimir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</dc:creator>
  <cp:lastModifiedBy>Carol Paola Guerra Rizo</cp:lastModifiedBy>
  <cp:lastPrinted>2018-04-13T14:52:11Z</cp:lastPrinted>
  <dcterms:created xsi:type="dcterms:W3CDTF">2018-01-02T17:41:40Z</dcterms:created>
  <dcterms:modified xsi:type="dcterms:W3CDTF">2018-04-13T14:55:57Z</dcterms:modified>
</cp:coreProperties>
</file>